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5"/>
  <workbookPr defaultThemeVersion="166925"/>
  <mc:AlternateContent xmlns:mc="http://schemas.openxmlformats.org/markup-compatibility/2006">
    <mc:Choice Requires="x15">
      <x15ac:absPath xmlns:x15ac="http://schemas.microsoft.com/office/spreadsheetml/2010/11/ac" url="/Users/kyrene/Dropbox (Y2 Analytics)/Y2 Analytics Team Folder/Projects/Utah Policy + Y2 Poll/05-06 2020/Deliverables/"/>
    </mc:Choice>
  </mc:AlternateContent>
  <xr:revisionPtr revIDLastSave="0" documentId="8_{DC46DB8C-D8D2-DA4C-ABE5-FFCF2D8BAA36}" xr6:coauthVersionLast="36" xr6:coauthVersionMax="36" xr10:uidLastSave="{00000000-0000-0000-0000-000000000000}"/>
  <bookViews>
    <workbookView xWindow="0" yWindow="460" windowWidth="26500" windowHeight="13380" tabRatio="872" xr2:uid="{00000000-000D-0000-FFFF-FFFF00000000}"/>
  </bookViews>
  <sheets>
    <sheet name="TOC" sheetId="1" r:id="rId1"/>
    <sheet name="Table 01" sheetId="2" r:id="rId2"/>
    <sheet name="Table 02" sheetId="3" r:id="rId3"/>
    <sheet name="Table 03" sheetId="4" r:id="rId4"/>
    <sheet name="Table 04" sheetId="5" r:id="rId5"/>
    <sheet name="Table 05" sheetId="6" r:id="rId6"/>
    <sheet name="Table 06" sheetId="7" r:id="rId7"/>
    <sheet name="Table 07" sheetId="8" r:id="rId8"/>
    <sheet name="Table 08" sheetId="9" r:id="rId9"/>
    <sheet name="Table 0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 name="Table 18" sheetId="19" r:id="rId19"/>
    <sheet name="Table 19" sheetId="20" r:id="rId20"/>
  </sheets>
  <calcPr calcId="179021"/>
</workbook>
</file>

<file path=xl/calcChain.xml><?xml version="1.0" encoding="utf-8"?>
<calcChain xmlns="http://schemas.openxmlformats.org/spreadsheetml/2006/main">
  <c r="A1" i="20" l="1"/>
  <c r="A1" i="19"/>
  <c r="A1" i="18"/>
  <c r="A1" i="17"/>
  <c r="A1" i="16"/>
  <c r="A1" i="15"/>
  <c r="A1" i="14"/>
  <c r="A1" i="13"/>
  <c r="A1" i="12"/>
  <c r="A1" i="11"/>
  <c r="A1" i="10"/>
  <c r="A1" i="9"/>
  <c r="A1" i="8"/>
  <c r="A1" i="7"/>
  <c r="A1" i="6"/>
  <c r="A1" i="5"/>
  <c r="A1" i="4"/>
  <c r="A1" i="3"/>
  <c r="A1" i="2"/>
  <c r="A21" i="1"/>
  <c r="A20" i="1"/>
  <c r="A19" i="1"/>
  <c r="A18" i="1"/>
  <c r="A17" i="1"/>
  <c r="A16" i="1"/>
  <c r="A15" i="1"/>
  <c r="A14" i="1"/>
  <c r="A13" i="1"/>
  <c r="A12" i="1"/>
  <c r="A11" i="1"/>
  <c r="A10" i="1"/>
  <c r="A9" i="1"/>
  <c r="A8" i="1"/>
  <c r="A7" i="1"/>
  <c r="A6" i="1"/>
  <c r="A5" i="1"/>
  <c r="A4" i="1"/>
  <c r="A3" i="1"/>
</calcChain>
</file>

<file path=xl/sharedStrings.xml><?xml version="1.0" encoding="utf-8"?>
<sst xmlns="http://schemas.openxmlformats.org/spreadsheetml/2006/main" count="3964" uniqueCount="312">
  <si>
    <t>Table #</t>
  </si>
  <si>
    <t>Question Title</t>
  </si>
  <si>
    <t>Base Description</t>
  </si>
  <si>
    <t>Base Size (N count)</t>
  </si>
  <si>
    <t>QUNAFF_PARTICIPATE: How likely are you to vote in the June 2020 Primary election for Governor?</t>
  </si>
  <si>
    <t>All Republican respondents.</t>
  </si>
  <si>
    <t>QUNAFF_LEAN: Thinking ahead to the June 2020 Primary election for Governor, do you plan to vote in the Republican Primary?</t>
  </si>
  <si>
    <t>All Republican respondents likely to vote in the June 2020 Primary election for Governor.</t>
  </si>
  <si>
    <t>QUNAFF_LIKELYAFF: As you may be aware, Republican primary elections in Utah are  closed primaries , meaning that only voters who are registered, or formally affiliated with the Republican party can participate in party primary elections.  Knowing this, how likely are you to affiliate with the Republican party in order to participate in the June Republican Primary elections?</t>
  </si>
  <si>
    <t>All Republican respondents that plan to vote in the Republican Primary.</t>
  </si>
  <si>
    <t>QUNAFF_GOPPRIMARY: If the June 2020 Republican Primary election for Governor were held today, who would you vote for?</t>
  </si>
  <si>
    <t>All Republican respondents likely to affiliate with the Republican Party to participate in the June Republican Primary elections.</t>
  </si>
  <si>
    <t>QUNAFF_AG: If the June 2020 Republican Primary election for Utah Attorney General were held today, who would you vote for?</t>
  </si>
  <si>
    <t>All non-Republican respondents.</t>
  </si>
  <si>
    <t>All non-Republican respondents likely to vote in the June 2020 Primary election for Governor.</t>
  </si>
  <si>
    <t>All non-Republican respondents that plan to vote in the Republican Primary.</t>
  </si>
  <si>
    <t>All non-Republican respondents likely to affiliate with the Republican Party to participate in the June Republican Primary elections.</t>
  </si>
  <si>
    <t>CONGRESSIONAL: Congressional district</t>
  </si>
  <si>
    <t>All respondents.</t>
  </si>
  <si>
    <t>COUNTY: County</t>
  </si>
  <si>
    <t>PARTY7: Party identification</t>
  </si>
  <si>
    <t>QIDEOLOGY: Ideology</t>
  </si>
  <si>
    <t>QAGE: Age</t>
  </si>
  <si>
    <t>QINCOME: Income</t>
  </si>
  <si>
    <t>QSEX: Gender</t>
  </si>
  <si>
    <t>QEDU: Education</t>
  </si>
  <si>
    <t>QRELIGIOSITY: Religious affiliation and activity</t>
  </si>
  <si>
    <t>Base - All Republican respondents.</t>
  </si>
  <si>
    <t>Total</t>
  </si>
  <si>
    <t>Congressional district</t>
  </si>
  <si>
    <t>Age</t>
  </si>
  <si>
    <t>Gender</t>
  </si>
  <si>
    <t>Party identification</t>
  </si>
  <si>
    <t>Ideology</t>
  </si>
  <si>
    <t>Religious Affiliation and Activity</t>
  </si>
  <si>
    <t>Education</t>
  </si>
  <si>
    <t>County</t>
  </si>
  <si>
    <t>[A]</t>
  </si>
  <si>
    <t>[B]</t>
  </si>
  <si>
    <t>[C]</t>
  </si>
  <si>
    <t>[D]</t>
  </si>
  <si>
    <t>[E]</t>
  </si>
  <si>
    <t>[F]</t>
  </si>
  <si>
    <t>[G]</t>
  </si>
  <si>
    <t>[H]</t>
  </si>
  <si>
    <t>[I]</t>
  </si>
  <si>
    <t>[J]</t>
  </si>
  <si>
    <t>Average</t>
  </si>
  <si>
    <t>1</t>
  </si>
  <si>
    <t>2</t>
  </si>
  <si>
    <t>3</t>
  </si>
  <si>
    <t>4</t>
  </si>
  <si>
    <t>18-34</t>
  </si>
  <si>
    <t>35-44</t>
  </si>
  <si>
    <t>45-55</t>
  </si>
  <si>
    <t>55-64</t>
  </si>
  <si>
    <t>65+</t>
  </si>
  <si>
    <t>Female</t>
  </si>
  <si>
    <t>Male</t>
  </si>
  <si>
    <t>Strong Republican</t>
  </si>
  <si>
    <t>Not very strong Republican</t>
  </si>
  <si>
    <t>Independent leaning Republican</t>
  </si>
  <si>
    <t>Independent/Other/No preference</t>
  </si>
  <si>
    <t>Independent leaning Democrat</t>
  </si>
  <si>
    <t>Not very strong Democrat</t>
  </si>
  <si>
    <t>Strong Democrat</t>
  </si>
  <si>
    <t>Strongly conservative</t>
  </si>
  <si>
    <t>Moderately conservative</t>
  </si>
  <si>
    <t>Neither, middle of the road</t>
  </si>
  <si>
    <t>Moderately liberal</t>
  </si>
  <si>
    <t>Strongly liberal</t>
  </si>
  <si>
    <t>Do not know/not sure</t>
  </si>
  <si>
    <t>Very active LDS</t>
  </si>
  <si>
    <t>Less active LDS</t>
  </si>
  <si>
    <t>Not active LDS</t>
  </si>
  <si>
    <t>Very active Christian (non-LDS)</t>
  </si>
  <si>
    <t>Less active Christian (non-LDS)</t>
  </si>
  <si>
    <t>Not active Christian (non-LDS)</t>
  </si>
  <si>
    <t>Very active non-Christian</t>
  </si>
  <si>
    <t>Less active non-Christian</t>
  </si>
  <si>
    <t>Not active non-Christian</t>
  </si>
  <si>
    <t>Agnostic/Athiest/None</t>
  </si>
  <si>
    <t>College graduate</t>
  </si>
  <si>
    <t>High school graduate</t>
  </si>
  <si>
    <t>Post graduate degree (e.g. MA, MBA, LLD, PhD)</t>
  </si>
  <si>
    <t>Some college</t>
  </si>
  <si>
    <t>Some high school or less</t>
  </si>
  <si>
    <t>Vocational school or technical school</t>
  </si>
  <si>
    <t>CACHE</t>
  </si>
  <si>
    <t>DAVIS</t>
  </si>
  <si>
    <t>SALT LAKE</t>
  </si>
  <si>
    <t>UTAH</t>
  </si>
  <si>
    <t>WASHINGTON</t>
  </si>
  <si>
    <t>WEBER</t>
  </si>
  <si>
    <t>OTHER</t>
  </si>
  <si>
    <t>How likely are you to vote in the June 2020 Primary election for Governor?</t>
  </si>
  <si>
    <t>Definitely will</t>
  </si>
  <si>
    <t>-</t>
  </si>
  <si>
    <t>a b</t>
  </si>
  <si>
    <t>Probably will</t>
  </si>
  <si>
    <t>e</t>
  </si>
  <si>
    <t>E</t>
  </si>
  <si>
    <t>Probably will not</t>
  </si>
  <si>
    <t>Definitely will not</t>
  </si>
  <si>
    <t>A b d</t>
  </si>
  <si>
    <t>a</t>
  </si>
  <si>
    <t>A C D</t>
  </si>
  <si>
    <t>A</t>
  </si>
  <si>
    <t>Margin of error</t>
  </si>
  <si>
    <t>*</t>
  </si>
  <si>
    <t>Filter: Filter for Republican respondents; Weight: PTweight; base n = from 517 to 574; total n = 591; 74 missing; effective sample size = 351 (61%); 47% filtered out</t>
  </si>
  <si>
    <t xml:space="preserve">Multiple comparison correction: False Discovery Rate (FDR) (p = 0.05); Column multiple comparison correction: Bonferroni; Column comparison symbols: a, b, c... (p &lt;= 0.05), A, B, C... (p &lt;= 0.001); No test symbol: -; Not significant symbol: </t>
  </si>
  <si>
    <t>Base - All Republican respondents likely to vote in the June 2020 Primary election for Governor.</t>
  </si>
  <si>
    <t>Thinking ahead to the June 2020 Primary election for Governor, do you plan to vote in the Republican Primary?</t>
  </si>
  <si>
    <t>Yes</t>
  </si>
  <si>
    <t>D E F G</t>
  </si>
  <si>
    <t>e F G</t>
  </si>
  <si>
    <t>g</t>
  </si>
  <si>
    <t>C D E</t>
  </si>
  <si>
    <t>No</t>
  </si>
  <si>
    <t>b</t>
  </si>
  <si>
    <t>A b c</t>
  </si>
  <si>
    <t>A B C</t>
  </si>
  <si>
    <t>A B C d</t>
  </si>
  <si>
    <t>A B</t>
  </si>
  <si>
    <t>Filter: Filter for Republican respondents; Weight: PTweight; base n = from 507 to 562; total n = 591; 84 missing; effective sample size = 344 (61%); 47% filtered out</t>
  </si>
  <si>
    <t>Base - All Republican respondents that plan to vote in the Republican Primary.</t>
  </si>
  <si>
    <t>As you may be aware, Republican primary elections in Utah are closed primaries, meaning that only voters who are registered, or formally affiliated with the Republican party can participate in party primary elections.  Knowing this, how likely are you to a</t>
  </si>
  <si>
    <t>Top 2</t>
  </si>
  <si>
    <t>D E</t>
  </si>
  <si>
    <t>C f</t>
  </si>
  <si>
    <t>C d F</t>
  </si>
  <si>
    <t>Very likely</t>
  </si>
  <si>
    <t>d</t>
  </si>
  <si>
    <t>c f</t>
  </si>
  <si>
    <t>f</t>
  </si>
  <si>
    <t>Somewhat likely</t>
  </si>
  <si>
    <t>c e</t>
  </si>
  <si>
    <t>G</t>
  </si>
  <si>
    <t>Somewhat unlikely</t>
  </si>
  <si>
    <t>a B</t>
  </si>
  <si>
    <t>B</t>
  </si>
  <si>
    <t>Very unlikely</t>
  </si>
  <si>
    <t>A c</t>
  </si>
  <si>
    <t>Bottom 2</t>
  </si>
  <si>
    <t>Filter: Filter for Republican respondents; Weight: PTweight; base n = from 469 to 518; total n = 591; 122 missing; effective sample size = 323 (62%); 47% filtered out</t>
  </si>
  <si>
    <t>Base - All Republican respondents likely to affiliate with the Republican Party to participate in the June Republican Primary elections.</t>
  </si>
  <si>
    <t>If the June 2020 Republican Primary election for Governor were held today, who would you vote for?1</t>
  </si>
  <si>
    <t>Greg Hughes</t>
  </si>
  <si>
    <t>b c</t>
  </si>
  <si>
    <t>Jon Huntsman, Jr.</t>
  </si>
  <si>
    <t>a c</t>
  </si>
  <si>
    <t>Spencer Cox</t>
  </si>
  <si>
    <t>F J</t>
  </si>
  <si>
    <t>Thomas Wright</t>
  </si>
  <si>
    <t>B E J</t>
  </si>
  <si>
    <t>Filter: Filter for Republican respondents; Weight: PTweight; base n = from 439 to 483; total n = 591; 152 missing; effective sample size = 302 (62%); 47% filtered out</t>
  </si>
  <si>
    <t>If the June 2020 Republican Primary election for Utah Attorney General were held today, who would you vote for?</t>
  </si>
  <si>
    <t>Sean Reyes</t>
  </si>
  <si>
    <t>David Leavitt</t>
  </si>
  <si>
    <t>Filter: Filter for Republican respondents; Weight: PTweight; base n = from 424 to 465; total n = 591; 167 missing; effective sample size = 282 (61%); 47% filtered out</t>
  </si>
  <si>
    <t>Table 06 - QUNAFF_PARTICIPATE: How likely are you to vote in the June 2020 Primary election for Governor?</t>
  </si>
  <si>
    <t>Base - All non-Republican respondents.</t>
  </si>
  <si>
    <t>c d e</t>
  </si>
  <si>
    <t>a D</t>
  </si>
  <si>
    <t>c</t>
  </si>
  <si>
    <t>Filter: Filter for non-Republican respondents; Weight: PTweight; base n = from 443 to 504; total n = 516; 73 missing; effective sample size = 300 (60%); 53% filtered out</t>
  </si>
  <si>
    <t>Table 07 - QUNAFF_LEAN: Thinking ahead to the June 2020 Primary election for Governor, do you plan to vote in the Republican Primary?</t>
  </si>
  <si>
    <t>Base - All non-Republican respondents likely to vote in the June 2020 Primary election for Governor.</t>
  </si>
  <si>
    <t>d e F G</t>
  </si>
  <si>
    <t>j</t>
  </si>
  <si>
    <t>A b C</t>
  </si>
  <si>
    <t>i</t>
  </si>
  <si>
    <t>Filter: Filter for non-Republican respondents; Weight: PTweight; base n = from 367 to 418; total n = 516; 149 missing; effective sample size = 208 (50%); 53% filtered out</t>
  </si>
  <si>
    <t>Table 08 - QUNAFF_LIKELYAFF: As you may be aware, Republican primary elections in Utah are  closed primaries , meaning that only voters who are registered, or formally affiliated with the Republican party can participate in party primary elections.  Knowing this, how likely are you to affiliate with the Republican party in order to participate in the June Republican Primary elections?</t>
  </si>
  <si>
    <t>Base - All non-Republican respondents that plan to vote in the Republican Primary.</t>
  </si>
  <si>
    <t>Filter: Filter for non-Republican respondents; Weight: PTweight; base n = from 144 to 170; total n = 516; 372 missing; effective sample size = 106 (62%); 53% filtered out</t>
  </si>
  <si>
    <t>Table 09 - QUNAFF_GOPPRIMARY: If the June 2020 Republican Primary election for Governor were held today, who would you vote for?</t>
  </si>
  <si>
    <t>Base - All non-Republican respondents likely to affiliate with the Republican Party to participate in the June Republican Primary elections.</t>
  </si>
  <si>
    <t>Filter: Filter for non-Republican respondents; Weight: PTweight; base n = from 105 to 127; total n = 516; 411 missing; effective sample size = 77 (60%); 53% filtered out</t>
  </si>
  <si>
    <t>Table 10 - QUNAFF_AG: If the June 2020 Republican Primary election for Utah Attorney General were held today, who would you vote for?</t>
  </si>
  <si>
    <t>c D</t>
  </si>
  <si>
    <t>a b c</t>
  </si>
  <si>
    <t>Filter: Filter for non-Republican respondents; Weight: PTweight; base n = from 96 to 116; total n = 516; 420 missing; effective sample size = 67 (58%); 53% filtered out</t>
  </si>
  <si>
    <t>Table 11 - CONGRESSIONAL: Congressional district</t>
  </si>
  <si>
    <t>Base - All respondents.</t>
  </si>
  <si>
    <t>Congressional district1</t>
  </si>
  <si>
    <t>B C D</t>
  </si>
  <si>
    <t>b C D E</t>
  </si>
  <si>
    <t>B C D E G</t>
  </si>
  <si>
    <t>a C D F</t>
  </si>
  <si>
    <t>D f</t>
  </si>
  <si>
    <t>A B C D F G</t>
  </si>
  <si>
    <t>A B D</t>
  </si>
  <si>
    <t>F</t>
  </si>
  <si>
    <t>B e f</t>
  </si>
  <si>
    <t>A B C E F G</t>
  </si>
  <si>
    <t>B e</t>
  </si>
  <si>
    <t>a c d</t>
  </si>
  <si>
    <t>A B D E F G</t>
  </si>
  <si>
    <t>B E f G</t>
  </si>
  <si>
    <t>Total sample; Weight: PTweight; base n = from 972 to 1099; total n = 1107; 135 missing; effective sample size = 527 (48%)</t>
  </si>
  <si>
    <t>Table 12 - COUNTY: County</t>
  </si>
  <si>
    <t>C</t>
  </si>
  <si>
    <t>a C</t>
  </si>
  <si>
    <t>A B C D f</t>
  </si>
  <si>
    <t>B C D E F G</t>
  </si>
  <si>
    <t>C D</t>
  </si>
  <si>
    <t>A C D E F G</t>
  </si>
  <si>
    <t>D</t>
  </si>
  <si>
    <t>A B C D E F</t>
  </si>
  <si>
    <t>e F h J</t>
  </si>
  <si>
    <t>F g</t>
  </si>
  <si>
    <t>A B C D E G</t>
  </si>
  <si>
    <t>Table 13 - PARTY7: Party identification</t>
  </si>
  <si>
    <t>B C D E</t>
  </si>
  <si>
    <t>C D e</t>
  </si>
  <si>
    <t>J</t>
  </si>
  <si>
    <t>a d f J</t>
  </si>
  <si>
    <t>A B d E</t>
  </si>
  <si>
    <t>A E</t>
  </si>
  <si>
    <t>A b</t>
  </si>
  <si>
    <t>d E g</t>
  </si>
  <si>
    <t>b C d E</t>
  </si>
  <si>
    <t>A B C D F</t>
  </si>
  <si>
    <t>a f</t>
  </si>
  <si>
    <t>A b e F</t>
  </si>
  <si>
    <t>Total sample; Weight: PTweight; base n = from 924 to 972; total n = 1107; 183 missing; effective sample size = 459 (47%)</t>
  </si>
  <si>
    <t>Table 14 - QIDEOLOGY: Ideology</t>
  </si>
  <si>
    <t>a d</t>
  </si>
  <si>
    <t>e g</t>
  </si>
  <si>
    <t>B C D E F</t>
  </si>
  <si>
    <t>E F G</t>
  </si>
  <si>
    <t>a d E F G</t>
  </si>
  <si>
    <t>E f G</t>
  </si>
  <si>
    <t>A C D E F</t>
  </si>
  <si>
    <t>H</t>
  </si>
  <si>
    <t>h</t>
  </si>
  <si>
    <t>A c G</t>
  </si>
  <si>
    <t>A B D E F</t>
  </si>
  <si>
    <t>A B C D</t>
  </si>
  <si>
    <t>A B C E F</t>
  </si>
  <si>
    <t>A B c d</t>
  </si>
  <si>
    <t>A B c</t>
  </si>
  <si>
    <t>A B C D E f</t>
  </si>
  <si>
    <t>A B D e f</t>
  </si>
  <si>
    <t>D g</t>
  </si>
  <si>
    <t>A B C D E</t>
  </si>
  <si>
    <t>Total sample; Weight: PTweight; base n = from 953 to 1040; total n = 1107; 154 missing; effective sample size = 487 (47%)</t>
  </si>
  <si>
    <t>Table 15 - QAGE: Age</t>
  </si>
  <si>
    <t>A c e</t>
  </si>
  <si>
    <t>A C D E</t>
  </si>
  <si>
    <t>d f</t>
  </si>
  <si>
    <t>D F</t>
  </si>
  <si>
    <t>A B D E</t>
  </si>
  <si>
    <t>A B C E</t>
  </si>
  <si>
    <t>c d e f</t>
  </si>
  <si>
    <t>c d g</t>
  </si>
  <si>
    <t>Total sample; Weight: PTweight; base n = from 924 to 1008; total n = 1107; 183 missing; effective sample size = 466 (46%)</t>
  </si>
  <si>
    <t>Table 16 - QINCOME: Income</t>
  </si>
  <si>
    <t>Income</t>
  </si>
  <si>
    <t>$25,000 - 34,999</t>
  </si>
  <si>
    <t>$35,000 - 49,999</t>
  </si>
  <si>
    <t>$50,000 - 74,999</t>
  </si>
  <si>
    <t>$75,000 - 99,999</t>
  </si>
  <si>
    <t>c j</t>
  </si>
  <si>
    <t>$100,000 - 124,999</t>
  </si>
  <si>
    <t>$125,000 - 149,999</t>
  </si>
  <si>
    <t>A e</t>
  </si>
  <si>
    <t>Over $150,000</t>
  </si>
  <si>
    <t>a e</t>
  </si>
  <si>
    <t>Prefer not to say</t>
  </si>
  <si>
    <t>Under $25,000</t>
  </si>
  <si>
    <t>C d</t>
  </si>
  <si>
    <t>a C f</t>
  </si>
  <si>
    <t>Total sample; Weight: PTweight; base n = from 940 to 1025; total n = 1107; 167 missing; effective sample size = 485 (47%)</t>
  </si>
  <si>
    <t>Table 17 - QSEX: Gender</t>
  </si>
  <si>
    <t>In another way</t>
  </si>
  <si>
    <t>Total sample; Weight: PTweight; base n = from 951 to 1037; total n = 1107; 156 missing; effective sample size = 489 (47%)</t>
  </si>
  <si>
    <t>Table 18 - QEDU: Education</t>
  </si>
  <si>
    <t>A f</t>
  </si>
  <si>
    <t>b C d</t>
  </si>
  <si>
    <t>B C</t>
  </si>
  <si>
    <t>Total sample; Weight: PTweight; base n = from 949 to 1036; total n = 1107; 158 missing; effective sample size = 485 (47%)</t>
  </si>
  <si>
    <t>Table 19 - QRELIGIOSITY: Religious affiliation and activity</t>
  </si>
  <si>
    <t>D E G</t>
  </si>
  <si>
    <t>c d E</t>
  </si>
  <si>
    <t>B C D E F G H I J</t>
  </si>
  <si>
    <t>B d</t>
  </si>
  <si>
    <t>b c f g</t>
  </si>
  <si>
    <t>A C D E F G H I J</t>
  </si>
  <si>
    <t>A B D E F G H i J</t>
  </si>
  <si>
    <t>A B C E F G H I J</t>
  </si>
  <si>
    <t>A B C D F G H I J</t>
  </si>
  <si>
    <t>A B C D E G H I J</t>
  </si>
  <si>
    <t>a b d</t>
  </si>
  <si>
    <t>A B C D E F H I J</t>
  </si>
  <si>
    <t>B c</t>
  </si>
  <si>
    <t>A B C D E F G I J</t>
  </si>
  <si>
    <t>A B c D E F G H J</t>
  </si>
  <si>
    <t>A B C D E F G H I</t>
  </si>
  <si>
    <t>Total sample; Weight: PTweight; base n = from 968 to 1053; total n = 1107; 139 missing; effective sample size = 497 (47%)</t>
  </si>
  <si>
    <t>QGOP_PARTICIPATE: How likely are you to vote in the June 2020 Primary election for Governor?</t>
  </si>
  <si>
    <t>QGOP_LEAN: Thinking ahead to the June 2020 Primary election for Governor, do you plan to vote in the Republican Primary?</t>
  </si>
  <si>
    <t>QGOP_LIKELYAFF: As you may be aware, Republican primary elections in Utah are  closed primaries , meaning that only voters who are registered, or formally affiliated with the Republican party can participate in party primary elections.  Knowing this, how likely are you to affiliate with the Republican party in order to participate in the June Republican Primary elections?</t>
  </si>
  <si>
    <t>QGOPPRIMARY: If the June 2020 Republican Primary election for Governor were held today, who would you vote for?</t>
  </si>
  <si>
    <t>QGOP_AG: If the June 2020 Republican Primary election for Utah Attorney General were held today, who would you vote for?</t>
  </si>
  <si>
    <t>Table 01 - QUGOP_PARTICIPATE: How likely are you to vote in the June 2020 Primary election for Governor?</t>
  </si>
  <si>
    <t>Table 02 - QGOP_LEAN: Thinking ahead to the June 2020 Primary election for Governor, do you plan to vote in the Republican Primary?</t>
  </si>
  <si>
    <t>Table 03 - QGOP_LIKELYAFF: As you may be aware, Republican primary elections in Utah are  closed primaries , meaning that only voters who are registered, or formally affiliated with the Republican party can participate in party primary elections.  Knowing this, how likely are you to affiliate with the Republican party in order to participate in the June Republican Primary elections?</t>
  </si>
  <si>
    <t>Table 04 - QGOP_GOPPRIMARY: If the June 2020 Republican Primary election for Governor were held today, who would you vote for?</t>
  </si>
  <si>
    <t>Table 05 - QGOP_AG: If the June 2020 Republican Primary election for Utah Attorney General were held today, who would you vote for?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</si>
</sst>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0.0"/>
  </numFmts>
  <fonts count="12">
    <font>
      <sz val="11"/>
      <color theme="1"/>
      <name val="Calibri"/>
      <family val="2"/>
      <scheme val="minor"/>
    </font>
    <font>
      <u/>
      <sz val="11"/>
      <color theme="10"/>
      <name val="Calibri"/>
      <family val="2"/>
      <scheme val="minor"/>
    </font>
    <font>
      <b/>
      <sz val="8"/>
      <name val="Arial"/>
      <family val="2"/>
    </font>
    <font>
      <u/>
      <sz val="8"/>
      <name val="Arial"/>
      <family val="2"/>
    </font>
    <font>
      <sz val="8"/>
      <name val="Arial"/>
      <family val="2"/>
    </font>
    <font>
      <sz val="8"/>
      <color rgb="FFA2AAAD"/>
      <name val="Arial"/>
      <family val="2"/>
    </font>
    <font>
      <sz val="7"/>
      <name val="Arial"/>
      <family val="2"/>
    </font>
    <font>
      <sz val="8"/>
      <name val="Arial"/>
      <family val="2"/>
    </font>
    <font>
      <sz val="8"/>
      <color theme="1"/>
      <name val="Calibri"/>
      <family val="2"/>
      <scheme val="minor"/>
    </font>
    <font>
      <sz val="8"/>
      <color theme="1"/>
      <name val="Arial"/>
      <family val="2"/>
    </font>
    <font>
      <sz val="7"/>
      <name val="Arial"/>
      <family val="2"/>
    </font>
    <font>
      <b/>
      <sz val="8"/>
      <name val="Arial"/>
      <family val="2"/>
    </font>
  </fonts>
  <fills count="5">
    <fill>
      <patternFill patternType="none"/>
    </fill>
    <fill>
      <patternFill patternType="gray125"/>
    </fill>
    <fill>
      <patternFill patternType="solid">
        <fgColor rgb="FF0F243E"/>
      </patternFill>
    </fill>
    <fill>
      <patternFill patternType="solid">
        <fgColor rgb="FFE7E6E6"/>
      </patternFill>
    </fill>
    <fill>
      <patternFill patternType="solid">
        <fgColor rgb="FF2083E7"/>
      </patternFill>
    </fill>
  </fills>
  <borders count="6">
    <border>
      <left/>
      <right/>
      <top/>
      <bottom/>
      <diagonal/>
    </border>
    <border>
      <left/>
      <right/>
      <top/>
      <bottom style="thin">
        <color auto="1"/>
      </bottom>
      <diagonal/>
    </border>
    <border>
      <left/>
      <right/>
      <top style="thin">
        <color auto="1"/>
      </top>
      <bottom/>
      <diagonal/>
    </border>
    <border>
      <left/>
      <right/>
      <top style="thick">
        <color auto="1"/>
      </top>
      <bottom/>
      <diagonal/>
    </border>
    <border>
      <left style="thick">
        <color auto="1"/>
      </left>
      <right/>
      <top/>
      <bottom/>
      <diagonal/>
    </border>
    <border>
      <left/>
      <right/>
      <top style="thin">
        <color auto="1"/>
      </top>
      <bottom style="thin">
        <color auto="1"/>
      </bottom>
      <diagonal/>
    </border>
  </borders>
  <cellStyleXfs count="2">
    <xf numFmtId="0" fontId="0" fillId="0" borderId="0"/>
    <xf numFmtId="0" fontId="1" fillId="0" borderId="0"/>
  </cellStyleXfs>
  <cellXfs count="37">
    <xf numFmtId="0" fontId="0" fillId="0" borderId="0" xfId="0"/>
    <xf numFmtId="0" fontId="0" fillId="2" borderId="0" xfId="0" applyFill="1"/>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3" fillId="0" borderId="1" xfId="0" quotePrefix="1" applyFont="1" applyBorder="1" applyAlignment="1">
      <alignment horizontal="center" vertical="center" wrapText="1"/>
    </xf>
    <xf numFmtId="0" fontId="4" fillId="0" borderId="1" xfId="0" applyFont="1" applyBorder="1" applyAlignment="1">
      <alignment horizontal="left" vertical="center" wrapText="1"/>
    </xf>
    <xf numFmtId="0" fontId="4" fillId="0" borderId="1" xfId="0" quotePrefix="1" applyFont="1" applyBorder="1" applyAlignment="1">
      <alignment horizontal="left" vertical="center" wrapText="1"/>
    </xf>
    <xf numFmtId="0" fontId="5" fillId="2" borderId="0" xfId="1" applyFont="1" applyFill="1" applyAlignment="1">
      <alignment horizontal="left" vertical="center" wrapText="1"/>
    </xf>
    <xf numFmtId="0" fontId="0" fillId="0" borderId="4" xfId="0" applyBorder="1"/>
    <xf numFmtId="9" fontId="4" fillId="0" borderId="2" xfId="0" applyNumberFormat="1" applyFont="1" applyBorder="1" applyAlignment="1">
      <alignment horizontal="center" vertical="center" wrapText="1"/>
    </xf>
    <xf numFmtId="1" fontId="4" fillId="0" borderId="0" xfId="0" applyNumberFormat="1" applyFont="1" applyAlignment="1">
      <alignment horizontal="center" vertical="center" wrapText="1"/>
    </xf>
    <xf numFmtId="1" fontId="4" fillId="0" borderId="0" xfId="0" quotePrefix="1" applyNumberFormat="1" applyFont="1" applyAlignment="1">
      <alignment horizontal="center" vertical="center" wrapText="1"/>
    </xf>
    <xf numFmtId="1" fontId="4" fillId="4" borderId="0" xfId="0" quotePrefix="1" applyNumberFormat="1" applyFont="1" applyFill="1" applyAlignment="1">
      <alignment horizontal="center" vertical="center" wrapText="1"/>
    </xf>
    <xf numFmtId="0" fontId="6" fillId="0" borderId="0" xfId="0" applyFont="1"/>
    <xf numFmtId="164" fontId="9" fillId="0" borderId="3" xfId="0" applyNumberFormat="1" applyFont="1" applyBorder="1"/>
    <xf numFmtId="0" fontId="8" fillId="0" borderId="0" xfId="0" applyFont="1"/>
    <xf numFmtId="0" fontId="7" fillId="0" borderId="3" xfId="0" quotePrefix="1" applyFont="1" applyBorder="1" applyAlignment="1">
      <alignment vertical="center" wrapText="1"/>
    </xf>
    <xf numFmtId="165" fontId="9" fillId="0" borderId="2" xfId="0" applyNumberFormat="1" applyFont="1" applyBorder="1" applyAlignment="1">
      <alignment horizontal="center"/>
    </xf>
    <xf numFmtId="0" fontId="10" fillId="0" borderId="3" xfId="0" quotePrefix="1" applyFont="1" applyBorder="1"/>
    <xf numFmtId="0" fontId="0" fillId="0" borderId="0" xfId="0"/>
    <xf numFmtId="0" fontId="4" fillId="0" borderId="0" xfId="0" quotePrefix="1" applyFont="1" applyAlignment="1">
      <alignment horizontal="center" wrapText="1"/>
    </xf>
    <xf numFmtId="0" fontId="4" fillId="0" borderId="0" xfId="0" applyFont="1" applyAlignment="1">
      <alignment horizontal="center" wrapText="1"/>
    </xf>
    <xf numFmtId="0" fontId="4" fillId="3" borderId="0" xfId="0" applyFont="1" applyFill="1" applyAlignment="1">
      <alignment horizontal="center" wrapText="1"/>
    </xf>
    <xf numFmtId="0" fontId="0" fillId="0" borderId="0" xfId="0" quotePrefix="1"/>
    <xf numFmtId="0" fontId="2" fillId="3" borderId="2" xfId="0" quotePrefix="1" applyFont="1" applyFill="1" applyBorder="1" applyAlignment="1">
      <alignment horizontal="left" vertical="center" wrapText="1"/>
    </xf>
    <xf numFmtId="0" fontId="0" fillId="0" borderId="0" xfId="0"/>
    <xf numFmtId="0" fontId="2" fillId="3" borderId="2" xfId="0" quotePrefix="1" applyFont="1" applyFill="1" applyBorder="1" applyAlignment="1">
      <alignment horizontal="right" vertical="center" wrapText="1"/>
    </xf>
    <xf numFmtId="0" fontId="0" fillId="0" borderId="2" xfId="0" applyBorder="1"/>
    <xf numFmtId="0" fontId="4" fillId="0" borderId="0" xfId="0" quotePrefix="1" applyFont="1" applyAlignment="1">
      <alignment horizontal="center" wrapText="1"/>
    </xf>
    <xf numFmtId="0" fontId="2" fillId="3" borderId="5" xfId="0" quotePrefix="1" applyFont="1" applyFill="1" applyBorder="1" applyAlignment="1">
      <alignment horizontal="left" vertical="center" wrapText="1"/>
    </xf>
    <xf numFmtId="0" fontId="0" fillId="0" borderId="1" xfId="0" applyBorder="1"/>
    <xf numFmtId="0" fontId="2" fillId="3" borderId="2" xfId="0" quotePrefix="1" applyFont="1" applyFill="1" applyBorder="1" applyAlignment="1">
      <alignment horizontal="left" vertical="top" wrapText="1"/>
    </xf>
    <xf numFmtId="0" fontId="4" fillId="3" borderId="0" xfId="0" applyFont="1" applyFill="1" applyAlignment="1">
      <alignment horizontal="center" wrapText="1"/>
    </xf>
    <xf numFmtId="0" fontId="4" fillId="3" borderId="0" xfId="0" quotePrefix="1" applyFont="1" applyFill="1" applyAlignment="1">
      <alignment horizontal="left" vertical="center" wrapText="1"/>
    </xf>
    <xf numFmtId="0" fontId="0" fillId="0" borderId="0" xfId="0" quotePrefix="1" applyAlignment="1">
      <alignment wrapText="1"/>
    </xf>
    <xf numFmtId="0" fontId="11" fillId="3" borderId="2" xfId="0" quotePrefix="1" applyFont="1" applyFill="1" applyBorder="1" applyAlignment="1">
      <alignment horizontal="right" vertical="center" wrapText="1"/>
    </xf>
    <xf numFmtId="0" fontId="0" fillId="0" borderId="0" xfId="0" quotePrefix="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1"/>
  <sheetViews>
    <sheetView tabSelected="1" workbookViewId="0">
      <pane xSplit="1" ySplit="2" topLeftCell="B3" activePane="bottomRight" state="frozen"/>
      <selection activeCell="C6" sqref="C6"/>
      <selection pane="topRight" activeCell="C6" sqref="C6"/>
      <selection pane="bottomLeft" activeCell="C6" sqref="C6"/>
      <selection pane="bottomRight" activeCell="B8" sqref="B8"/>
    </sheetView>
  </sheetViews>
  <sheetFormatPr baseColWidth="10" defaultColWidth="8.83203125" defaultRowHeight="15"/>
  <cols>
    <col min="1" max="1" width="9" style="19" customWidth="1"/>
    <col min="2" max="2" width="100" style="19" customWidth="1"/>
    <col min="3" max="3" width="33" style="19" customWidth="1"/>
    <col min="4" max="4" width="34" style="19" customWidth="1"/>
  </cols>
  <sheetData>
    <row r="1" spans="1:4" ht="52" customHeight="1">
      <c r="A1" s="1"/>
      <c r="B1" s="1"/>
      <c r="C1" s="1"/>
      <c r="D1" s="1"/>
    </row>
    <row r="2" spans="1:4">
      <c r="A2" s="2" t="s">
        <v>0</v>
      </c>
      <c r="B2" s="3" t="s">
        <v>1</v>
      </c>
      <c r="C2" s="3" t="s">
        <v>2</v>
      </c>
      <c r="D2" s="2" t="s">
        <v>3</v>
      </c>
    </row>
    <row r="3" spans="1:4">
      <c r="A3" s="4" t="str">
        <f>HYPERLINK("#'Table 01'!A1","Table 01")</f>
        <v>Table 01</v>
      </c>
      <c r="B3" s="5" t="s">
        <v>302</v>
      </c>
      <c r="C3" s="6" t="s">
        <v>5</v>
      </c>
      <c r="D3" s="5">
        <v>574</v>
      </c>
    </row>
    <row r="4" spans="1:4" ht="22.5" customHeight="1">
      <c r="A4" s="4" t="str">
        <f>HYPERLINK("#'Table 02'!A1","Table 02")</f>
        <v>Table 02</v>
      </c>
      <c r="B4" s="5" t="s">
        <v>303</v>
      </c>
      <c r="C4" s="6" t="s">
        <v>7</v>
      </c>
      <c r="D4" s="5">
        <v>562</v>
      </c>
    </row>
    <row r="5" spans="1:4" ht="33.75" customHeight="1">
      <c r="A5" s="4" t="str">
        <f>HYPERLINK("#'Table 03'!A1","Table 03")</f>
        <v>Table 03</v>
      </c>
      <c r="B5" s="5" t="s">
        <v>304</v>
      </c>
      <c r="C5" s="6" t="s">
        <v>9</v>
      </c>
      <c r="D5" s="5">
        <v>518</v>
      </c>
    </row>
    <row r="6" spans="1:4" ht="33.75" customHeight="1">
      <c r="A6" s="4" t="str">
        <f>HYPERLINK("#'Table 04'!A1","Table 04")</f>
        <v>Table 04</v>
      </c>
      <c r="B6" s="5" t="s">
        <v>305</v>
      </c>
      <c r="C6" s="6" t="s">
        <v>11</v>
      </c>
      <c r="D6" s="5">
        <v>483</v>
      </c>
    </row>
    <row r="7" spans="1:4" ht="33.75" customHeight="1">
      <c r="A7" s="4" t="str">
        <f>HYPERLINK("#'Table 05'!A1","Table 05")</f>
        <v>Table 05</v>
      </c>
      <c r="B7" s="5" t="s">
        <v>306</v>
      </c>
      <c r="C7" s="6" t="s">
        <v>11</v>
      </c>
      <c r="D7" s="5">
        <v>465</v>
      </c>
    </row>
    <row r="8" spans="1:4">
      <c r="A8" s="4" t="str">
        <f>HYPERLINK("#'Table 06'!A1","Table 06")</f>
        <v>Table 06</v>
      </c>
      <c r="B8" s="5" t="s">
        <v>4</v>
      </c>
      <c r="C8" s="6" t="s">
        <v>13</v>
      </c>
      <c r="D8" s="5">
        <v>504</v>
      </c>
    </row>
    <row r="9" spans="1:4" ht="33.75" customHeight="1">
      <c r="A9" s="4" t="str">
        <f>HYPERLINK("#'Table 07'!A1","Table 07")</f>
        <v>Table 07</v>
      </c>
      <c r="B9" s="5" t="s">
        <v>6</v>
      </c>
      <c r="C9" s="6" t="s">
        <v>14</v>
      </c>
      <c r="D9" s="5">
        <v>418</v>
      </c>
    </row>
    <row r="10" spans="1:4" ht="33.75" customHeight="1">
      <c r="A10" s="4" t="str">
        <f>HYPERLINK("#'Table 08'!A1","Table 08")</f>
        <v>Table 08</v>
      </c>
      <c r="B10" s="5" t="s">
        <v>8</v>
      </c>
      <c r="C10" s="6" t="s">
        <v>15</v>
      </c>
      <c r="D10" s="5">
        <v>170</v>
      </c>
    </row>
    <row r="11" spans="1:4" ht="45" customHeight="1">
      <c r="A11" s="4" t="str">
        <f>HYPERLINK("#'Table 09'!A1","Table 09")</f>
        <v>Table 09</v>
      </c>
      <c r="B11" s="5" t="s">
        <v>10</v>
      </c>
      <c r="C11" s="6" t="s">
        <v>16</v>
      </c>
      <c r="D11" s="5">
        <v>127</v>
      </c>
    </row>
    <row r="12" spans="1:4" ht="45" customHeight="1">
      <c r="A12" s="4" t="str">
        <f>HYPERLINK("#'Table 10'!A1","Table 10")</f>
        <v>Table 10</v>
      </c>
      <c r="B12" s="5" t="s">
        <v>12</v>
      </c>
      <c r="C12" s="6" t="s">
        <v>16</v>
      </c>
      <c r="D12" s="5">
        <v>116</v>
      </c>
    </row>
    <row r="13" spans="1:4">
      <c r="A13" s="4" t="str">
        <f>HYPERLINK("#'Table 11'!A1","Table 11")</f>
        <v>Table 11</v>
      </c>
      <c r="B13" s="5" t="s">
        <v>17</v>
      </c>
      <c r="C13" s="6" t="s">
        <v>18</v>
      </c>
      <c r="D13" s="5">
        <v>1099</v>
      </c>
    </row>
    <row r="14" spans="1:4">
      <c r="A14" s="4" t="str">
        <f>HYPERLINK("#'Table 12'!A1","Table 12")</f>
        <v>Table 12</v>
      </c>
      <c r="B14" s="5" t="s">
        <v>19</v>
      </c>
      <c r="C14" s="6" t="s">
        <v>18</v>
      </c>
      <c r="D14" s="5">
        <v>1099</v>
      </c>
    </row>
    <row r="15" spans="1:4">
      <c r="A15" s="4" t="str">
        <f>HYPERLINK("#'Table 13'!A1","Table 13")</f>
        <v>Table 13</v>
      </c>
      <c r="B15" s="5" t="s">
        <v>20</v>
      </c>
      <c r="C15" s="6" t="s">
        <v>18</v>
      </c>
      <c r="D15" s="5">
        <v>972</v>
      </c>
    </row>
    <row r="16" spans="1:4">
      <c r="A16" s="4" t="str">
        <f>HYPERLINK("#'Table 14'!A1","Table 14")</f>
        <v>Table 14</v>
      </c>
      <c r="B16" s="5" t="s">
        <v>21</v>
      </c>
      <c r="C16" s="6" t="s">
        <v>18</v>
      </c>
      <c r="D16" s="5">
        <v>1040</v>
      </c>
    </row>
    <row r="17" spans="1:4">
      <c r="A17" s="4" t="str">
        <f>HYPERLINK("#'Table 15'!A1","Table 15")</f>
        <v>Table 15</v>
      </c>
      <c r="B17" s="5" t="s">
        <v>22</v>
      </c>
      <c r="C17" s="6" t="s">
        <v>18</v>
      </c>
      <c r="D17" s="5">
        <v>1008</v>
      </c>
    </row>
    <row r="18" spans="1:4">
      <c r="A18" s="4" t="str">
        <f>HYPERLINK("#'Table 16'!A1","Table 16")</f>
        <v>Table 16</v>
      </c>
      <c r="B18" s="5" t="s">
        <v>23</v>
      </c>
      <c r="C18" s="6" t="s">
        <v>18</v>
      </c>
      <c r="D18" s="5">
        <v>1025</v>
      </c>
    </row>
    <row r="19" spans="1:4">
      <c r="A19" s="4" t="str">
        <f>HYPERLINK("#'Table 17'!A1","Table 17")</f>
        <v>Table 17</v>
      </c>
      <c r="B19" s="5" t="s">
        <v>24</v>
      </c>
      <c r="C19" s="6" t="s">
        <v>18</v>
      </c>
      <c r="D19" s="5">
        <v>1037</v>
      </c>
    </row>
    <row r="20" spans="1:4">
      <c r="A20" s="4" t="str">
        <f>HYPERLINK("#'Table 18'!A1","Table 18")</f>
        <v>Table 18</v>
      </c>
      <c r="B20" s="5" t="s">
        <v>25</v>
      </c>
      <c r="C20" s="6" t="s">
        <v>18</v>
      </c>
      <c r="D20" s="5">
        <v>1036</v>
      </c>
    </row>
    <row r="21" spans="1:4">
      <c r="A21" s="4" t="str">
        <f>HYPERLINK("#'Table 19'!A1","Table 19")</f>
        <v>Table 19</v>
      </c>
      <c r="B21" s="5" t="s">
        <v>26</v>
      </c>
      <c r="C21" s="6" t="s">
        <v>18</v>
      </c>
      <c r="D21" s="5">
        <v>1053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Y23"/>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cols>
    <col min="1" max="1" width="50" style="19" bestFit="1" customWidth="1"/>
    <col min="2" max="2" width="25" style="19" bestFit="1" customWidth="1"/>
    <col min="3" max="50" width="12.6640625" style="19" customWidth="1"/>
  </cols>
  <sheetData>
    <row r="1" spans="1:51" ht="52" customHeight="1">
      <c r="A1" s="7" t="str">
        <f>HYPERLINK("#TOC!A1","Return to Table of Contents")</f>
        <v>Return to Table of Contents</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8"/>
    </row>
    <row r="2" spans="1:51" ht="36" customHeight="1">
      <c r="A2" s="33" t="s">
        <v>177</v>
      </c>
      <c r="B2" s="25"/>
      <c r="C2" s="25"/>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32" t="s">
        <v>178</v>
      </c>
      <c r="AW2" s="25"/>
      <c r="AX2" s="25"/>
      <c r="AY2" s="8"/>
    </row>
    <row r="3" spans="1:51" ht="37" customHeight="1">
      <c r="A3" s="34"/>
      <c r="B3" s="25"/>
      <c r="C3" s="20" t="s">
        <v>28</v>
      </c>
      <c r="D3" s="28" t="s">
        <v>29</v>
      </c>
      <c r="E3" s="25"/>
      <c r="F3" s="25"/>
      <c r="G3" s="25"/>
      <c r="H3" s="28" t="s">
        <v>30</v>
      </c>
      <c r="I3" s="25"/>
      <c r="J3" s="25"/>
      <c r="K3" s="25"/>
      <c r="L3" s="25"/>
      <c r="M3" s="28" t="s">
        <v>31</v>
      </c>
      <c r="N3" s="25"/>
      <c r="O3" s="28" t="s">
        <v>32</v>
      </c>
      <c r="P3" s="25"/>
      <c r="Q3" s="25"/>
      <c r="R3" s="25"/>
      <c r="S3" s="25"/>
      <c r="T3" s="25"/>
      <c r="U3" s="25"/>
      <c r="V3" s="28" t="s">
        <v>33</v>
      </c>
      <c r="W3" s="25"/>
      <c r="X3" s="25"/>
      <c r="Y3" s="25"/>
      <c r="Z3" s="25"/>
      <c r="AA3" s="25"/>
      <c r="AB3" s="28" t="s">
        <v>34</v>
      </c>
      <c r="AC3" s="25"/>
      <c r="AD3" s="25"/>
      <c r="AE3" s="25"/>
      <c r="AF3" s="25"/>
      <c r="AG3" s="25"/>
      <c r="AH3" s="25"/>
      <c r="AI3" s="25"/>
      <c r="AJ3" s="25"/>
      <c r="AK3" s="25"/>
      <c r="AL3" s="28" t="s">
        <v>35</v>
      </c>
      <c r="AM3" s="25"/>
      <c r="AN3" s="25"/>
      <c r="AO3" s="25"/>
      <c r="AP3" s="25"/>
      <c r="AQ3" s="25"/>
      <c r="AR3" s="28" t="s">
        <v>36</v>
      </c>
      <c r="AS3" s="25"/>
      <c r="AT3" s="25"/>
      <c r="AU3" s="25"/>
      <c r="AV3" s="25"/>
      <c r="AW3" s="25"/>
      <c r="AX3" s="25"/>
      <c r="AY3" s="8"/>
    </row>
    <row r="4" spans="1:51" ht="16" customHeight="1">
      <c r="A4" s="25"/>
      <c r="B4" s="25"/>
      <c r="C4" s="21" t="s">
        <v>37</v>
      </c>
      <c r="D4" s="21" t="s">
        <v>37</v>
      </c>
      <c r="E4" s="21" t="s">
        <v>38</v>
      </c>
      <c r="F4" s="21" t="s">
        <v>39</v>
      </c>
      <c r="G4" s="21" t="s">
        <v>40</v>
      </c>
      <c r="H4" s="21" t="s">
        <v>37</v>
      </c>
      <c r="I4" s="21" t="s">
        <v>38</v>
      </c>
      <c r="J4" s="21" t="s">
        <v>39</v>
      </c>
      <c r="K4" s="21" t="s">
        <v>40</v>
      </c>
      <c r="L4" s="21" t="s">
        <v>41</v>
      </c>
      <c r="M4" s="21" t="s">
        <v>37</v>
      </c>
      <c r="N4" s="21" t="s">
        <v>38</v>
      </c>
      <c r="O4" s="21" t="s">
        <v>37</v>
      </c>
      <c r="P4" s="21" t="s">
        <v>38</v>
      </c>
      <c r="Q4" s="21" t="s">
        <v>39</v>
      </c>
      <c r="R4" s="21" t="s">
        <v>40</v>
      </c>
      <c r="S4" s="21" t="s">
        <v>41</v>
      </c>
      <c r="T4" s="21" t="s">
        <v>42</v>
      </c>
      <c r="U4" s="21" t="s">
        <v>43</v>
      </c>
      <c r="V4" s="21" t="s">
        <v>37</v>
      </c>
      <c r="W4" s="21" t="s">
        <v>38</v>
      </c>
      <c r="X4" s="21" t="s">
        <v>39</v>
      </c>
      <c r="Y4" s="21" t="s">
        <v>40</v>
      </c>
      <c r="Z4" s="21" t="s">
        <v>41</v>
      </c>
      <c r="AA4" s="21" t="s">
        <v>42</v>
      </c>
      <c r="AB4" s="21" t="s">
        <v>37</v>
      </c>
      <c r="AC4" s="21" t="s">
        <v>38</v>
      </c>
      <c r="AD4" s="21" t="s">
        <v>39</v>
      </c>
      <c r="AE4" s="21" t="s">
        <v>40</v>
      </c>
      <c r="AF4" s="21" t="s">
        <v>41</v>
      </c>
      <c r="AG4" s="21" t="s">
        <v>42</v>
      </c>
      <c r="AH4" s="21" t="s">
        <v>43</v>
      </c>
      <c r="AI4" s="21" t="s">
        <v>44</v>
      </c>
      <c r="AJ4" s="21" t="s">
        <v>45</v>
      </c>
      <c r="AK4" s="21" t="s">
        <v>46</v>
      </c>
      <c r="AL4" s="21" t="s">
        <v>37</v>
      </c>
      <c r="AM4" s="21" t="s">
        <v>38</v>
      </c>
      <c r="AN4" s="21" t="s">
        <v>39</v>
      </c>
      <c r="AO4" s="21" t="s">
        <v>40</v>
      </c>
      <c r="AP4" s="21" t="s">
        <v>41</v>
      </c>
      <c r="AQ4" s="21" t="s">
        <v>42</v>
      </c>
      <c r="AR4" s="21" t="s">
        <v>37</v>
      </c>
      <c r="AS4" s="21" t="s">
        <v>38</v>
      </c>
      <c r="AT4" s="21" t="s">
        <v>39</v>
      </c>
      <c r="AU4" s="21" t="s">
        <v>40</v>
      </c>
      <c r="AV4" s="21" t="s">
        <v>41</v>
      </c>
      <c r="AW4" s="21" t="s">
        <v>42</v>
      </c>
      <c r="AX4" s="21" t="s">
        <v>43</v>
      </c>
      <c r="AY4" s="8"/>
    </row>
    <row r="5" spans="1:51" ht="34.5" customHeight="1">
      <c r="A5" s="25"/>
      <c r="B5" s="25"/>
      <c r="C5" s="20" t="s">
        <v>47</v>
      </c>
      <c r="D5" s="20" t="s">
        <v>48</v>
      </c>
      <c r="E5" s="20" t="s">
        <v>49</v>
      </c>
      <c r="F5" s="20" t="s">
        <v>50</v>
      </c>
      <c r="G5" s="20" t="s">
        <v>51</v>
      </c>
      <c r="H5" s="20" t="s">
        <v>52</v>
      </c>
      <c r="I5" s="20" t="s">
        <v>53</v>
      </c>
      <c r="J5" s="20" t="s">
        <v>54</v>
      </c>
      <c r="K5" s="20" t="s">
        <v>55</v>
      </c>
      <c r="L5" s="20" t="s">
        <v>56</v>
      </c>
      <c r="M5" s="20" t="s">
        <v>57</v>
      </c>
      <c r="N5" s="20" t="s">
        <v>58</v>
      </c>
      <c r="O5" s="20" t="s">
        <v>59</v>
      </c>
      <c r="P5" s="20" t="s">
        <v>60</v>
      </c>
      <c r="Q5" s="20" t="s">
        <v>61</v>
      </c>
      <c r="R5" s="20" t="s">
        <v>62</v>
      </c>
      <c r="S5" s="20" t="s">
        <v>63</v>
      </c>
      <c r="T5" s="20" t="s">
        <v>64</v>
      </c>
      <c r="U5" s="20" t="s">
        <v>65</v>
      </c>
      <c r="V5" s="20" t="s">
        <v>66</v>
      </c>
      <c r="W5" s="20" t="s">
        <v>67</v>
      </c>
      <c r="X5" s="20" t="s">
        <v>68</v>
      </c>
      <c r="Y5" s="20" t="s">
        <v>69</v>
      </c>
      <c r="Z5" s="20" t="s">
        <v>70</v>
      </c>
      <c r="AA5" s="20" t="s">
        <v>71</v>
      </c>
      <c r="AB5" s="20" t="s">
        <v>72</v>
      </c>
      <c r="AC5" s="20" t="s">
        <v>73</v>
      </c>
      <c r="AD5" s="20" t="s">
        <v>74</v>
      </c>
      <c r="AE5" s="20" t="s">
        <v>75</v>
      </c>
      <c r="AF5" s="20" t="s">
        <v>76</v>
      </c>
      <c r="AG5" s="20" t="s">
        <v>77</v>
      </c>
      <c r="AH5" s="20" t="s">
        <v>78</v>
      </c>
      <c r="AI5" s="20" t="s">
        <v>79</v>
      </c>
      <c r="AJ5" s="20" t="s">
        <v>80</v>
      </c>
      <c r="AK5" s="20" t="s">
        <v>81</v>
      </c>
      <c r="AL5" s="20" t="s">
        <v>82</v>
      </c>
      <c r="AM5" s="20" t="s">
        <v>83</v>
      </c>
      <c r="AN5" s="20" t="s">
        <v>84</v>
      </c>
      <c r="AO5" s="20" t="s">
        <v>85</v>
      </c>
      <c r="AP5" s="20" t="s">
        <v>86</v>
      </c>
      <c r="AQ5" s="20" t="s">
        <v>87</v>
      </c>
      <c r="AR5" s="20" t="s">
        <v>88</v>
      </c>
      <c r="AS5" s="20" t="s">
        <v>89</v>
      </c>
      <c r="AT5" s="20" t="s">
        <v>90</v>
      </c>
      <c r="AU5" s="20" t="s">
        <v>91</v>
      </c>
      <c r="AV5" s="20" t="s">
        <v>92</v>
      </c>
      <c r="AW5" s="20" t="s">
        <v>93</v>
      </c>
      <c r="AX5" s="20" t="s">
        <v>94</v>
      </c>
      <c r="AY5" s="8"/>
    </row>
    <row r="6" spans="1:51">
      <c r="A6" s="31" t="s">
        <v>147</v>
      </c>
      <c r="B6" s="24" t="s">
        <v>148</v>
      </c>
      <c r="C6" s="9">
        <v>8.7485250430839989E-2</v>
      </c>
      <c r="D6" s="9">
        <v>9.0031968975710003E-2</v>
      </c>
      <c r="E6" s="9">
        <v>2.529072001942E-2</v>
      </c>
      <c r="F6" s="9">
        <v>9.6468592192070005E-2</v>
      </c>
      <c r="G6" s="9">
        <v>0.1328954598888</v>
      </c>
      <c r="H6" s="9">
        <v>0</v>
      </c>
      <c r="I6" s="9">
        <v>3.3017982296719997E-2</v>
      </c>
      <c r="J6" s="9">
        <v>0.27356351799579998</v>
      </c>
      <c r="K6" s="9">
        <v>8.1673254779289994E-2</v>
      </c>
      <c r="L6" s="9">
        <v>5.6750376005009998E-2</v>
      </c>
      <c r="M6" s="9">
        <v>5.268115124482E-2</v>
      </c>
      <c r="N6" s="9">
        <v>0.12476724101180001</v>
      </c>
      <c r="O6" s="9">
        <v>0.1767709901632</v>
      </c>
      <c r="P6" s="9">
        <v>0.17845336675869999</v>
      </c>
      <c r="Q6" s="9">
        <v>0.13963303491000001</v>
      </c>
      <c r="R6" s="9">
        <v>2.622145609495E-2</v>
      </c>
      <c r="S6" s="9">
        <v>0</v>
      </c>
      <c r="T6" s="9">
        <v>0</v>
      </c>
      <c r="U6" s="9">
        <v>0</v>
      </c>
      <c r="V6" s="9">
        <v>0.25219703751369998</v>
      </c>
      <c r="W6" s="9">
        <v>8.3820644025140001E-2</v>
      </c>
      <c r="X6" s="9">
        <v>2.2775133020579999E-2</v>
      </c>
      <c r="Y6" s="9">
        <v>0</v>
      </c>
      <c r="Z6" s="9">
        <v>0</v>
      </c>
      <c r="AA6" s="9">
        <v>0</v>
      </c>
      <c r="AB6" s="9">
        <v>9.4110041907919995E-2</v>
      </c>
      <c r="AC6" s="9">
        <v>0.19510181316</v>
      </c>
      <c r="AD6" s="9">
        <v>0</v>
      </c>
      <c r="AE6" s="9">
        <v>0</v>
      </c>
      <c r="AF6" s="9">
        <v>0.24822590807270001</v>
      </c>
      <c r="AG6" s="9">
        <v>0</v>
      </c>
      <c r="AH6" s="9">
        <v>0</v>
      </c>
      <c r="AI6" s="9">
        <v>0</v>
      </c>
      <c r="AJ6" s="9">
        <v>0</v>
      </c>
      <c r="AK6" s="9">
        <v>0</v>
      </c>
      <c r="AL6" s="9">
        <v>6.4988695928899998E-2</v>
      </c>
      <c r="AM6" s="9">
        <v>0.21759804921510001</v>
      </c>
      <c r="AN6" s="9">
        <v>5.2261340309600002E-2</v>
      </c>
      <c r="AO6" s="9">
        <v>0.18537237414759999</v>
      </c>
      <c r="AP6" s="9"/>
      <c r="AQ6" s="9">
        <v>0.14314150172760001</v>
      </c>
      <c r="AR6" s="9">
        <v>0</v>
      </c>
      <c r="AS6" s="9">
        <v>9.1582733549879988E-2</v>
      </c>
      <c r="AT6" s="9">
        <v>8.6972709382970012E-2</v>
      </c>
      <c r="AU6" s="9">
        <v>0.1051948639031</v>
      </c>
      <c r="AV6" s="9">
        <v>0</v>
      </c>
      <c r="AW6" s="9">
        <v>0</v>
      </c>
      <c r="AX6" s="9">
        <v>0.12272258931130001</v>
      </c>
      <c r="AY6" s="8"/>
    </row>
    <row r="7" spans="1:51">
      <c r="A7" s="25"/>
      <c r="B7" s="25"/>
      <c r="C7" s="10">
        <v>13</v>
      </c>
      <c r="D7" s="10">
        <v>2</v>
      </c>
      <c r="E7" s="10">
        <v>2</v>
      </c>
      <c r="F7" s="10">
        <v>6</v>
      </c>
      <c r="G7" s="10">
        <v>3</v>
      </c>
      <c r="H7" s="10">
        <v>0</v>
      </c>
      <c r="I7" s="10">
        <v>1</v>
      </c>
      <c r="J7" s="10">
        <v>4</v>
      </c>
      <c r="K7" s="10">
        <v>3</v>
      </c>
      <c r="L7" s="10">
        <v>3</v>
      </c>
      <c r="M7" s="10">
        <v>1</v>
      </c>
      <c r="N7" s="10">
        <v>11</v>
      </c>
      <c r="O7" s="10">
        <v>3</v>
      </c>
      <c r="P7" s="10">
        <v>1</v>
      </c>
      <c r="Q7" s="10">
        <v>5</v>
      </c>
      <c r="R7" s="10">
        <v>1</v>
      </c>
      <c r="S7" s="10">
        <v>0</v>
      </c>
      <c r="T7" s="10">
        <v>0</v>
      </c>
      <c r="U7" s="10">
        <v>0</v>
      </c>
      <c r="V7" s="10">
        <v>5</v>
      </c>
      <c r="W7" s="10">
        <v>6</v>
      </c>
      <c r="X7" s="10">
        <v>1</v>
      </c>
      <c r="Y7" s="10">
        <v>0</v>
      </c>
      <c r="Z7" s="10">
        <v>0</v>
      </c>
      <c r="AA7" s="10">
        <v>0</v>
      </c>
      <c r="AB7" s="10">
        <v>5</v>
      </c>
      <c r="AC7" s="10">
        <v>3</v>
      </c>
      <c r="AD7" s="10">
        <v>0</v>
      </c>
      <c r="AE7" s="10">
        <v>0</v>
      </c>
      <c r="AF7" s="10">
        <v>4</v>
      </c>
      <c r="AG7" s="10">
        <v>0</v>
      </c>
      <c r="AH7" s="10">
        <v>0</v>
      </c>
      <c r="AI7" s="10">
        <v>0</v>
      </c>
      <c r="AJ7" s="10">
        <v>0</v>
      </c>
      <c r="AK7" s="10">
        <v>0</v>
      </c>
      <c r="AL7" s="10">
        <v>3</v>
      </c>
      <c r="AM7" s="10">
        <v>1</v>
      </c>
      <c r="AN7" s="10">
        <v>3</v>
      </c>
      <c r="AO7" s="10">
        <v>4</v>
      </c>
      <c r="AP7" s="10">
        <v>0</v>
      </c>
      <c r="AQ7" s="10">
        <v>1</v>
      </c>
      <c r="AR7" s="10">
        <v>0</v>
      </c>
      <c r="AS7" s="10">
        <v>1</v>
      </c>
      <c r="AT7" s="10">
        <v>6</v>
      </c>
      <c r="AU7" s="10">
        <v>3</v>
      </c>
      <c r="AV7" s="10">
        <v>0</v>
      </c>
      <c r="AW7" s="10">
        <v>0</v>
      </c>
      <c r="AX7" s="10">
        <v>3</v>
      </c>
      <c r="AY7" s="8"/>
    </row>
    <row r="8" spans="1:51">
      <c r="A8" s="25"/>
      <c r="B8" s="25"/>
      <c r="C8" s="11" t="s">
        <v>97</v>
      </c>
      <c r="D8" s="11"/>
      <c r="E8" s="11"/>
      <c r="F8" s="11"/>
      <c r="G8" s="11"/>
      <c r="H8" s="11"/>
      <c r="I8" s="11"/>
      <c r="J8" s="11"/>
      <c r="K8" s="11"/>
      <c r="L8" s="11"/>
      <c r="M8" s="11"/>
      <c r="N8" s="11"/>
      <c r="O8" s="11"/>
      <c r="P8" s="11"/>
      <c r="Q8" s="11"/>
      <c r="R8" s="11"/>
      <c r="S8" s="11"/>
      <c r="T8" s="11"/>
      <c r="U8" s="11"/>
      <c r="V8" s="11"/>
      <c r="W8" s="11"/>
      <c r="X8" s="11"/>
      <c r="Y8" s="11"/>
      <c r="Z8" s="11"/>
      <c r="AA8" s="11" t="s">
        <v>97</v>
      </c>
      <c r="AB8" s="11"/>
      <c r="AC8" s="11"/>
      <c r="AD8" s="11"/>
      <c r="AE8" s="11"/>
      <c r="AF8" s="11"/>
      <c r="AG8" s="11"/>
      <c r="AH8" s="11" t="s">
        <v>97</v>
      </c>
      <c r="AI8" s="11"/>
      <c r="AJ8" s="11" t="s">
        <v>97</v>
      </c>
      <c r="AK8" s="11"/>
      <c r="AL8" s="11"/>
      <c r="AM8" s="11"/>
      <c r="AN8" s="11"/>
      <c r="AO8" s="11"/>
      <c r="AP8" s="11" t="s">
        <v>97</v>
      </c>
      <c r="AQ8" s="11"/>
      <c r="AR8" s="11"/>
      <c r="AS8" s="11"/>
      <c r="AT8" s="11"/>
      <c r="AU8" s="11"/>
      <c r="AV8" s="11"/>
      <c r="AW8" s="11"/>
      <c r="AX8" s="11"/>
      <c r="AY8" s="8"/>
    </row>
    <row r="9" spans="1:51">
      <c r="A9" s="25"/>
      <c r="B9" s="24" t="s">
        <v>150</v>
      </c>
      <c r="C9" s="9">
        <v>0.47848231064050001</v>
      </c>
      <c r="D9" s="9">
        <v>0.54386062326789997</v>
      </c>
      <c r="E9" s="9">
        <v>0.44195212063639999</v>
      </c>
      <c r="F9" s="9">
        <v>0.53194554450859999</v>
      </c>
      <c r="G9" s="9">
        <v>0.39703989988959998</v>
      </c>
      <c r="H9" s="9">
        <v>0.16788341665619999</v>
      </c>
      <c r="I9" s="9">
        <v>0.30681818308999997</v>
      </c>
      <c r="J9" s="9">
        <v>0.32429077243670001</v>
      </c>
      <c r="K9" s="9">
        <v>0.57435207476969996</v>
      </c>
      <c r="L9" s="9">
        <v>0.49646196177250002</v>
      </c>
      <c r="M9" s="9">
        <v>0.45022344081749999</v>
      </c>
      <c r="N9" s="9">
        <v>0.46778436950829999</v>
      </c>
      <c r="O9" s="9">
        <v>0.32840550262750001</v>
      </c>
      <c r="P9" s="9">
        <v>0.32616441166799998</v>
      </c>
      <c r="Q9" s="9">
        <v>0.31955394579750002</v>
      </c>
      <c r="R9" s="9">
        <v>0.45062474469390001</v>
      </c>
      <c r="S9" s="9">
        <v>0.7090625087857001</v>
      </c>
      <c r="T9" s="9">
        <v>0.56060237929940004</v>
      </c>
      <c r="U9" s="9">
        <v>0.50556577906050004</v>
      </c>
      <c r="V9" s="9">
        <v>0.40871775059710003</v>
      </c>
      <c r="W9" s="9">
        <v>0.28584483990499998</v>
      </c>
      <c r="X9" s="9">
        <v>0.70746625742329994</v>
      </c>
      <c r="Y9" s="9">
        <v>0.61682103153329992</v>
      </c>
      <c r="Z9" s="9">
        <v>0.88265316920409997</v>
      </c>
      <c r="AA9" s="9">
        <v>1</v>
      </c>
      <c r="AB9" s="9">
        <v>0.33992863513619997</v>
      </c>
      <c r="AC9" s="9">
        <v>0.56230725107640001</v>
      </c>
      <c r="AD9" s="9">
        <v>0.66622645784089995</v>
      </c>
      <c r="AE9" s="9">
        <v>0.82366672236430005</v>
      </c>
      <c r="AF9" s="9">
        <v>0.54758008295560001</v>
      </c>
      <c r="AG9" s="9">
        <v>0.50174550934849993</v>
      </c>
      <c r="AH9" s="9">
        <v>0</v>
      </c>
      <c r="AI9" s="9">
        <v>0.49930373654359989</v>
      </c>
      <c r="AJ9" s="9">
        <v>0</v>
      </c>
      <c r="AK9" s="9">
        <v>0.51546441745189997</v>
      </c>
      <c r="AL9" s="9">
        <v>0.47848060580750001</v>
      </c>
      <c r="AM9" s="9">
        <v>0.60806147494090002</v>
      </c>
      <c r="AN9" s="9">
        <v>0.32118320568580011</v>
      </c>
      <c r="AO9" s="9">
        <v>0.62644279008940007</v>
      </c>
      <c r="AP9" s="9"/>
      <c r="AQ9" s="9">
        <v>0.85685849827240002</v>
      </c>
      <c r="AR9" s="9">
        <v>0.16666666666669999</v>
      </c>
      <c r="AS9" s="9">
        <v>0.4945467611694</v>
      </c>
      <c r="AT9" s="9">
        <v>0.54357989027279996</v>
      </c>
      <c r="AU9" s="9">
        <v>0.29911822475209998</v>
      </c>
      <c r="AV9" s="9">
        <v>0.33672090544139999</v>
      </c>
      <c r="AW9" s="9">
        <v>0.68913430935600006</v>
      </c>
      <c r="AX9" s="9">
        <v>0.51327934571360001</v>
      </c>
      <c r="AY9" s="8"/>
    </row>
    <row r="10" spans="1:51">
      <c r="A10" s="25"/>
      <c r="B10" s="25"/>
      <c r="C10" s="10">
        <v>60</v>
      </c>
      <c r="D10" s="10">
        <v>19</v>
      </c>
      <c r="E10" s="10">
        <v>18</v>
      </c>
      <c r="F10" s="10">
        <v>12</v>
      </c>
      <c r="G10" s="10">
        <v>11</v>
      </c>
      <c r="H10" s="10">
        <v>2</v>
      </c>
      <c r="I10" s="10">
        <v>8</v>
      </c>
      <c r="J10" s="10">
        <v>4</v>
      </c>
      <c r="K10" s="10">
        <v>17</v>
      </c>
      <c r="L10" s="10">
        <v>17</v>
      </c>
      <c r="M10" s="10">
        <v>17</v>
      </c>
      <c r="N10" s="10">
        <v>34</v>
      </c>
      <c r="O10" s="10">
        <v>5</v>
      </c>
      <c r="P10" s="10">
        <v>4</v>
      </c>
      <c r="Q10" s="10">
        <v>7</v>
      </c>
      <c r="R10" s="10">
        <v>8</v>
      </c>
      <c r="S10" s="10">
        <v>12</v>
      </c>
      <c r="T10" s="10">
        <v>5</v>
      </c>
      <c r="U10" s="10">
        <v>6</v>
      </c>
      <c r="V10" s="10">
        <v>6</v>
      </c>
      <c r="W10" s="10">
        <v>11</v>
      </c>
      <c r="X10" s="10">
        <v>17</v>
      </c>
      <c r="Y10" s="10">
        <v>14</v>
      </c>
      <c r="Z10" s="10">
        <v>6</v>
      </c>
      <c r="AA10" s="10">
        <v>1</v>
      </c>
      <c r="AB10" s="10">
        <v>14</v>
      </c>
      <c r="AC10" s="10">
        <v>5</v>
      </c>
      <c r="AD10" s="10">
        <v>2</v>
      </c>
      <c r="AE10" s="10">
        <v>4</v>
      </c>
      <c r="AF10" s="10">
        <v>7</v>
      </c>
      <c r="AG10" s="10">
        <v>1</v>
      </c>
      <c r="AH10" s="10">
        <v>0</v>
      </c>
      <c r="AI10" s="10">
        <v>1</v>
      </c>
      <c r="AJ10" s="10">
        <v>0</v>
      </c>
      <c r="AK10" s="10">
        <v>19</v>
      </c>
      <c r="AL10" s="10">
        <v>21</v>
      </c>
      <c r="AM10" s="10">
        <v>3</v>
      </c>
      <c r="AN10" s="10">
        <v>15</v>
      </c>
      <c r="AO10" s="10">
        <v>12</v>
      </c>
      <c r="AP10" s="10">
        <v>0</v>
      </c>
      <c r="AQ10" s="10">
        <v>2</v>
      </c>
      <c r="AR10" s="10">
        <v>1</v>
      </c>
      <c r="AS10" s="10">
        <v>11</v>
      </c>
      <c r="AT10" s="10">
        <v>28</v>
      </c>
      <c r="AU10" s="10">
        <v>5</v>
      </c>
      <c r="AV10" s="10">
        <v>1</v>
      </c>
      <c r="AW10" s="10">
        <v>7</v>
      </c>
      <c r="AX10" s="10">
        <v>7</v>
      </c>
      <c r="AY10" s="8"/>
    </row>
    <row r="11" spans="1:51">
      <c r="A11" s="25"/>
      <c r="B11" s="25"/>
      <c r="C11" s="11" t="s">
        <v>97</v>
      </c>
      <c r="D11" s="11"/>
      <c r="E11" s="11"/>
      <c r="F11" s="11"/>
      <c r="G11" s="11"/>
      <c r="H11" s="11"/>
      <c r="I11" s="11"/>
      <c r="J11" s="11"/>
      <c r="K11" s="11"/>
      <c r="L11" s="11"/>
      <c r="M11" s="11"/>
      <c r="N11" s="11"/>
      <c r="O11" s="11"/>
      <c r="P11" s="11"/>
      <c r="Q11" s="11"/>
      <c r="R11" s="11"/>
      <c r="S11" s="11"/>
      <c r="T11" s="11"/>
      <c r="U11" s="11"/>
      <c r="V11" s="11"/>
      <c r="W11" s="11"/>
      <c r="X11" s="11"/>
      <c r="Y11" s="11"/>
      <c r="Z11" s="12" t="s">
        <v>120</v>
      </c>
      <c r="AA11" s="11" t="s">
        <v>97</v>
      </c>
      <c r="AB11" s="11"/>
      <c r="AC11" s="11"/>
      <c r="AD11" s="11"/>
      <c r="AE11" s="11"/>
      <c r="AF11" s="11"/>
      <c r="AG11" s="11"/>
      <c r="AH11" s="11" t="s">
        <v>97</v>
      </c>
      <c r="AI11" s="11"/>
      <c r="AJ11" s="11" t="s">
        <v>97</v>
      </c>
      <c r="AK11" s="11"/>
      <c r="AL11" s="11"/>
      <c r="AM11" s="11"/>
      <c r="AN11" s="11"/>
      <c r="AO11" s="11"/>
      <c r="AP11" s="11" t="s">
        <v>97</v>
      </c>
      <c r="AQ11" s="11"/>
      <c r="AR11" s="11"/>
      <c r="AS11" s="11"/>
      <c r="AT11" s="11"/>
      <c r="AU11" s="11"/>
      <c r="AV11" s="11"/>
      <c r="AW11" s="11"/>
      <c r="AX11" s="11"/>
      <c r="AY11" s="8"/>
    </row>
    <row r="12" spans="1:51">
      <c r="A12" s="25"/>
      <c r="B12" s="24" t="s">
        <v>152</v>
      </c>
      <c r="C12" s="9">
        <v>0.31068914003109999</v>
      </c>
      <c r="D12" s="9">
        <v>0.29412969697289998</v>
      </c>
      <c r="E12" s="9">
        <v>0.38367683564630001</v>
      </c>
      <c r="F12" s="9">
        <v>0.3451902460663</v>
      </c>
      <c r="G12" s="9">
        <v>0.22662221528359999</v>
      </c>
      <c r="H12" s="9">
        <v>0.42130905667660001</v>
      </c>
      <c r="I12" s="9">
        <v>0.66016383461320005</v>
      </c>
      <c r="J12" s="9">
        <v>0.33818264535819997</v>
      </c>
      <c r="K12" s="9">
        <v>0.343974670451</v>
      </c>
      <c r="L12" s="9">
        <v>0.22181300615999999</v>
      </c>
      <c r="M12" s="9">
        <v>0.32019916001990001</v>
      </c>
      <c r="N12" s="9">
        <v>0.28149748935129998</v>
      </c>
      <c r="O12" s="9">
        <v>0.34336585934280001</v>
      </c>
      <c r="P12" s="9">
        <v>0.1361731529497</v>
      </c>
      <c r="Q12" s="9">
        <v>0.24996780228679999</v>
      </c>
      <c r="R12" s="9">
        <v>0.49700526973050002</v>
      </c>
      <c r="S12" s="9">
        <v>0.29093749121430001</v>
      </c>
      <c r="T12" s="9">
        <v>0.43939762070060001</v>
      </c>
      <c r="U12" s="9">
        <v>0.49443422093950001</v>
      </c>
      <c r="V12" s="9">
        <v>0.28881931369059999</v>
      </c>
      <c r="W12" s="9">
        <v>0.3121593325559</v>
      </c>
      <c r="X12" s="9">
        <v>0.21910032321190001</v>
      </c>
      <c r="Y12" s="9">
        <v>0.38317896846670002</v>
      </c>
      <c r="Z12" s="9">
        <v>0.1173468307959</v>
      </c>
      <c r="AA12" s="9">
        <v>0</v>
      </c>
      <c r="AB12" s="9">
        <v>0.4591338875075</v>
      </c>
      <c r="AC12" s="9">
        <v>0.2425909357636</v>
      </c>
      <c r="AD12" s="9">
        <v>0.33377354215909999</v>
      </c>
      <c r="AE12" s="9">
        <v>0.1763332776357</v>
      </c>
      <c r="AF12" s="9">
        <v>0</v>
      </c>
      <c r="AG12" s="9">
        <v>0.49825449065150001</v>
      </c>
      <c r="AH12" s="9">
        <v>1</v>
      </c>
      <c r="AI12" s="9">
        <v>0.50069626345640006</v>
      </c>
      <c r="AJ12" s="9">
        <v>0</v>
      </c>
      <c r="AK12" s="9">
        <v>0.40610212773729998</v>
      </c>
      <c r="AL12" s="9">
        <v>0.30015108723049999</v>
      </c>
      <c r="AM12" s="9">
        <v>0.174340475844</v>
      </c>
      <c r="AN12" s="9">
        <v>0.4907365139073</v>
      </c>
      <c r="AO12" s="9">
        <v>4.2598074118329998E-2</v>
      </c>
      <c r="AP12" s="9"/>
      <c r="AQ12" s="9">
        <v>0</v>
      </c>
      <c r="AR12" s="9">
        <v>0.83333333333330006</v>
      </c>
      <c r="AS12" s="9">
        <v>0.35892086515080002</v>
      </c>
      <c r="AT12" s="9">
        <v>0.246851102584</v>
      </c>
      <c r="AU12" s="9">
        <v>0.48711488618870002</v>
      </c>
      <c r="AV12" s="9">
        <v>0.6632790945585999</v>
      </c>
      <c r="AW12" s="9">
        <v>0.31086569064410002</v>
      </c>
      <c r="AX12" s="9">
        <v>4.7702744861240001E-2</v>
      </c>
      <c r="AY12" s="8"/>
    </row>
    <row r="13" spans="1:51">
      <c r="A13" s="25"/>
      <c r="B13" s="25"/>
      <c r="C13" s="10">
        <v>44</v>
      </c>
      <c r="D13" s="10">
        <v>9</v>
      </c>
      <c r="E13" s="10">
        <v>17</v>
      </c>
      <c r="F13" s="10">
        <v>7</v>
      </c>
      <c r="G13" s="10">
        <v>11</v>
      </c>
      <c r="H13" s="10">
        <v>5</v>
      </c>
      <c r="I13" s="10">
        <v>10</v>
      </c>
      <c r="J13" s="10">
        <v>5</v>
      </c>
      <c r="K13" s="10">
        <v>11</v>
      </c>
      <c r="L13" s="10">
        <v>8</v>
      </c>
      <c r="M13" s="10">
        <v>16</v>
      </c>
      <c r="N13" s="10">
        <v>22</v>
      </c>
      <c r="O13" s="10">
        <v>4</v>
      </c>
      <c r="P13" s="10">
        <v>3</v>
      </c>
      <c r="Q13" s="10">
        <v>9</v>
      </c>
      <c r="R13" s="10">
        <v>7</v>
      </c>
      <c r="S13" s="10">
        <v>8</v>
      </c>
      <c r="T13" s="10">
        <v>2</v>
      </c>
      <c r="U13" s="10">
        <v>6</v>
      </c>
      <c r="V13" s="10">
        <v>8</v>
      </c>
      <c r="W13" s="10">
        <v>15</v>
      </c>
      <c r="X13" s="10">
        <v>7</v>
      </c>
      <c r="Y13" s="10">
        <v>7</v>
      </c>
      <c r="Z13" s="10">
        <v>2</v>
      </c>
      <c r="AA13" s="10">
        <v>0</v>
      </c>
      <c r="AB13" s="10">
        <v>17</v>
      </c>
      <c r="AC13" s="10">
        <v>3</v>
      </c>
      <c r="AD13" s="10">
        <v>1</v>
      </c>
      <c r="AE13" s="10">
        <v>3</v>
      </c>
      <c r="AF13" s="10">
        <v>0</v>
      </c>
      <c r="AG13" s="10">
        <v>1</v>
      </c>
      <c r="AH13" s="10">
        <v>1</v>
      </c>
      <c r="AI13" s="10">
        <v>1</v>
      </c>
      <c r="AJ13" s="10">
        <v>0</v>
      </c>
      <c r="AK13" s="10">
        <v>14</v>
      </c>
      <c r="AL13" s="10">
        <v>20</v>
      </c>
      <c r="AM13" s="10">
        <v>2</v>
      </c>
      <c r="AN13" s="10">
        <v>16</v>
      </c>
      <c r="AO13" s="10">
        <v>1</v>
      </c>
      <c r="AP13" s="10">
        <v>0</v>
      </c>
      <c r="AQ13" s="10">
        <v>0</v>
      </c>
      <c r="AR13" s="10">
        <v>1</v>
      </c>
      <c r="AS13" s="10">
        <v>10</v>
      </c>
      <c r="AT13" s="10">
        <v>17</v>
      </c>
      <c r="AU13" s="10">
        <v>9</v>
      </c>
      <c r="AV13" s="10">
        <v>2</v>
      </c>
      <c r="AW13" s="10">
        <v>4</v>
      </c>
      <c r="AX13" s="10">
        <v>1</v>
      </c>
      <c r="AY13" s="8"/>
    </row>
    <row r="14" spans="1:51">
      <c r="A14" s="25"/>
      <c r="B14" s="25"/>
      <c r="C14" s="11" t="s">
        <v>97</v>
      </c>
      <c r="D14" s="11"/>
      <c r="E14" s="11"/>
      <c r="F14" s="11"/>
      <c r="G14" s="11"/>
      <c r="H14" s="11"/>
      <c r="I14" s="11"/>
      <c r="J14" s="11"/>
      <c r="K14" s="11"/>
      <c r="L14" s="11"/>
      <c r="M14" s="11"/>
      <c r="N14" s="11"/>
      <c r="O14" s="11"/>
      <c r="P14" s="11"/>
      <c r="Q14" s="11"/>
      <c r="R14" s="11"/>
      <c r="S14" s="11"/>
      <c r="T14" s="11"/>
      <c r="U14" s="11"/>
      <c r="V14" s="11"/>
      <c r="W14" s="11"/>
      <c r="X14" s="11"/>
      <c r="Y14" s="11"/>
      <c r="Z14" s="11"/>
      <c r="AA14" s="11" t="s">
        <v>97</v>
      </c>
      <c r="AB14" s="11"/>
      <c r="AC14" s="11"/>
      <c r="AD14" s="11"/>
      <c r="AE14" s="11"/>
      <c r="AF14" s="11"/>
      <c r="AG14" s="11"/>
      <c r="AH14" s="11" t="s">
        <v>97</v>
      </c>
      <c r="AI14" s="11"/>
      <c r="AJ14" s="11" t="s">
        <v>97</v>
      </c>
      <c r="AK14" s="11"/>
      <c r="AL14" s="11"/>
      <c r="AM14" s="11"/>
      <c r="AN14" s="12" t="s">
        <v>133</v>
      </c>
      <c r="AO14" s="11"/>
      <c r="AP14" s="11" t="s">
        <v>97</v>
      </c>
      <c r="AQ14" s="11"/>
      <c r="AR14" s="12" t="s">
        <v>117</v>
      </c>
      <c r="AS14" s="11"/>
      <c r="AT14" s="11"/>
      <c r="AU14" s="11"/>
      <c r="AV14" s="11"/>
      <c r="AW14" s="11"/>
      <c r="AX14" s="11"/>
      <c r="AY14" s="8"/>
    </row>
    <row r="15" spans="1:51">
      <c r="A15" s="25"/>
      <c r="B15" s="24" t="s">
        <v>154</v>
      </c>
      <c r="C15" s="9">
        <v>0.12334329889749999</v>
      </c>
      <c r="D15" s="9">
        <v>7.1977710783410004E-2</v>
      </c>
      <c r="E15" s="9">
        <v>0.1490803236978</v>
      </c>
      <c r="F15" s="9">
        <v>2.6395617233030001E-2</v>
      </c>
      <c r="G15" s="9">
        <v>0.2434424249381</v>
      </c>
      <c r="H15" s="9">
        <v>0.4108075266672</v>
      </c>
      <c r="I15" s="9">
        <v>0</v>
      </c>
      <c r="J15" s="9">
        <v>6.3963064209320006E-2</v>
      </c>
      <c r="K15" s="9">
        <v>0</v>
      </c>
      <c r="L15" s="9">
        <v>0.2249746560625</v>
      </c>
      <c r="M15" s="9">
        <v>0.17689624791780001</v>
      </c>
      <c r="N15" s="9">
        <v>0.1259509001286</v>
      </c>
      <c r="O15" s="9">
        <v>0.15145764786650001</v>
      </c>
      <c r="P15" s="9">
        <v>0.35920906862360003</v>
      </c>
      <c r="Q15" s="9">
        <v>0.29084521700569999</v>
      </c>
      <c r="R15" s="9">
        <v>2.6148529480619999E-2</v>
      </c>
      <c r="S15" s="9">
        <v>0</v>
      </c>
      <c r="T15" s="9">
        <v>0</v>
      </c>
      <c r="U15" s="9">
        <v>0</v>
      </c>
      <c r="V15" s="9">
        <v>5.0265898198619999E-2</v>
      </c>
      <c r="W15" s="9">
        <v>0.31817518351399998</v>
      </c>
      <c r="X15" s="9">
        <v>5.065828634425E-2</v>
      </c>
      <c r="Y15" s="9">
        <v>0</v>
      </c>
      <c r="Z15" s="9">
        <v>0</v>
      </c>
      <c r="AA15" s="9">
        <v>0</v>
      </c>
      <c r="AB15" s="9">
        <v>0.10682743544830001</v>
      </c>
      <c r="AC15" s="9">
        <v>0</v>
      </c>
      <c r="AD15" s="9">
        <v>0</v>
      </c>
      <c r="AE15" s="9">
        <v>0</v>
      </c>
      <c r="AF15" s="9">
        <v>0.20419400897170001</v>
      </c>
      <c r="AG15" s="9">
        <v>0</v>
      </c>
      <c r="AH15" s="9">
        <v>0</v>
      </c>
      <c r="AI15" s="9">
        <v>0</v>
      </c>
      <c r="AJ15" s="9">
        <v>1</v>
      </c>
      <c r="AK15" s="9">
        <v>7.8433454810810002E-2</v>
      </c>
      <c r="AL15" s="9">
        <v>0.1563796110331</v>
      </c>
      <c r="AM15" s="9">
        <v>0</v>
      </c>
      <c r="AN15" s="9">
        <v>0.1358189400973</v>
      </c>
      <c r="AO15" s="9">
        <v>0.1455867616447</v>
      </c>
      <c r="AP15" s="9"/>
      <c r="AQ15" s="9">
        <v>0</v>
      </c>
      <c r="AR15" s="9">
        <v>0</v>
      </c>
      <c r="AS15" s="9">
        <v>5.4949640129929998E-2</v>
      </c>
      <c r="AT15" s="9">
        <v>0.12259629776019999</v>
      </c>
      <c r="AU15" s="9">
        <v>0.1085720251561</v>
      </c>
      <c r="AV15" s="9">
        <v>0</v>
      </c>
      <c r="AW15" s="9">
        <v>0</v>
      </c>
      <c r="AX15" s="9">
        <v>0.31629532011380002</v>
      </c>
      <c r="AY15" s="8"/>
    </row>
    <row r="16" spans="1:51">
      <c r="A16" s="25"/>
      <c r="B16" s="25"/>
      <c r="C16" s="10">
        <v>10</v>
      </c>
      <c r="D16" s="10">
        <v>2</v>
      </c>
      <c r="E16" s="10">
        <v>4</v>
      </c>
      <c r="F16" s="10">
        <v>1</v>
      </c>
      <c r="G16" s="10">
        <v>3</v>
      </c>
      <c r="H16" s="10">
        <v>1</v>
      </c>
      <c r="I16" s="10">
        <v>0</v>
      </c>
      <c r="J16" s="10">
        <v>2</v>
      </c>
      <c r="K16" s="10">
        <v>0</v>
      </c>
      <c r="L16" s="10">
        <v>5</v>
      </c>
      <c r="M16" s="10">
        <v>5</v>
      </c>
      <c r="N16" s="10">
        <v>4</v>
      </c>
      <c r="O16" s="10">
        <v>2</v>
      </c>
      <c r="P16" s="10">
        <v>1</v>
      </c>
      <c r="Q16" s="10">
        <v>5</v>
      </c>
      <c r="R16" s="10">
        <v>1</v>
      </c>
      <c r="S16" s="10">
        <v>0</v>
      </c>
      <c r="T16" s="10">
        <v>0</v>
      </c>
      <c r="U16" s="10">
        <v>0</v>
      </c>
      <c r="V16" s="10">
        <v>3</v>
      </c>
      <c r="W16" s="10">
        <v>5</v>
      </c>
      <c r="X16" s="10">
        <v>1</v>
      </c>
      <c r="Y16" s="10">
        <v>0</v>
      </c>
      <c r="Z16" s="10">
        <v>0</v>
      </c>
      <c r="AA16" s="10">
        <v>0</v>
      </c>
      <c r="AB16" s="10">
        <v>5</v>
      </c>
      <c r="AC16" s="10">
        <v>0</v>
      </c>
      <c r="AD16" s="10">
        <v>0</v>
      </c>
      <c r="AE16" s="10">
        <v>0</v>
      </c>
      <c r="AF16" s="10">
        <v>1</v>
      </c>
      <c r="AG16" s="10">
        <v>0</v>
      </c>
      <c r="AH16" s="10">
        <v>0</v>
      </c>
      <c r="AI16" s="10">
        <v>0</v>
      </c>
      <c r="AJ16" s="10">
        <v>1</v>
      </c>
      <c r="AK16" s="10">
        <v>2</v>
      </c>
      <c r="AL16" s="10">
        <v>4</v>
      </c>
      <c r="AM16" s="10">
        <v>0</v>
      </c>
      <c r="AN16" s="10">
        <v>2</v>
      </c>
      <c r="AO16" s="10">
        <v>3</v>
      </c>
      <c r="AP16" s="10">
        <v>0</v>
      </c>
      <c r="AQ16" s="10">
        <v>0</v>
      </c>
      <c r="AR16" s="10">
        <v>0</v>
      </c>
      <c r="AS16" s="10">
        <v>3</v>
      </c>
      <c r="AT16" s="10">
        <v>2</v>
      </c>
      <c r="AU16" s="10">
        <v>2</v>
      </c>
      <c r="AV16" s="10">
        <v>0</v>
      </c>
      <c r="AW16" s="10">
        <v>0</v>
      </c>
      <c r="AX16" s="10">
        <v>3</v>
      </c>
      <c r="AY16" s="8"/>
    </row>
    <row r="17" spans="1:51">
      <c r="A17" s="25"/>
      <c r="B17" s="25"/>
      <c r="C17" s="11" t="s">
        <v>97</v>
      </c>
      <c r="D17" s="11"/>
      <c r="E17" s="11"/>
      <c r="F17" s="11"/>
      <c r="G17" s="11"/>
      <c r="H17" s="11"/>
      <c r="I17" s="11"/>
      <c r="J17" s="11"/>
      <c r="K17" s="11"/>
      <c r="L17" s="11"/>
      <c r="M17" s="11"/>
      <c r="N17" s="11"/>
      <c r="O17" s="11"/>
      <c r="P17" s="11"/>
      <c r="Q17" s="11"/>
      <c r="R17" s="11"/>
      <c r="S17" s="11"/>
      <c r="T17" s="11"/>
      <c r="U17" s="11"/>
      <c r="V17" s="11"/>
      <c r="W17" s="11"/>
      <c r="X17" s="11"/>
      <c r="Y17" s="11"/>
      <c r="Z17" s="11"/>
      <c r="AA17" s="11" t="s">
        <v>97</v>
      </c>
      <c r="AB17" s="11"/>
      <c r="AC17" s="11"/>
      <c r="AD17" s="11"/>
      <c r="AE17" s="11"/>
      <c r="AF17" s="11"/>
      <c r="AG17" s="11" t="s">
        <v>97</v>
      </c>
      <c r="AH17" s="11" t="s">
        <v>97</v>
      </c>
      <c r="AI17" s="11" t="s">
        <v>97</v>
      </c>
      <c r="AJ17" s="11" t="s">
        <v>97</v>
      </c>
      <c r="AK17" s="11"/>
      <c r="AL17" s="11"/>
      <c r="AM17" s="11"/>
      <c r="AN17" s="11"/>
      <c r="AO17" s="11"/>
      <c r="AP17" s="11" t="s">
        <v>97</v>
      </c>
      <c r="AQ17" s="11"/>
      <c r="AR17" s="11"/>
      <c r="AS17" s="11"/>
      <c r="AT17" s="11"/>
      <c r="AU17" s="11"/>
      <c r="AV17" s="11"/>
      <c r="AW17" s="11"/>
      <c r="AX17" s="11"/>
      <c r="AY17" s="8"/>
    </row>
    <row r="18" spans="1:51">
      <c r="A18" s="25"/>
      <c r="B18" s="24" t="s">
        <v>28</v>
      </c>
      <c r="C18" s="9">
        <v>1</v>
      </c>
      <c r="D18" s="9">
        <v>1</v>
      </c>
      <c r="E18" s="9">
        <v>1</v>
      </c>
      <c r="F18" s="9">
        <v>1</v>
      </c>
      <c r="G18" s="9">
        <v>1</v>
      </c>
      <c r="H18" s="9">
        <v>1</v>
      </c>
      <c r="I18" s="9">
        <v>1</v>
      </c>
      <c r="J18" s="9">
        <v>1</v>
      </c>
      <c r="K18" s="9">
        <v>1</v>
      </c>
      <c r="L18" s="9">
        <v>1</v>
      </c>
      <c r="M18" s="9">
        <v>1</v>
      </c>
      <c r="N18" s="9">
        <v>1</v>
      </c>
      <c r="O18" s="9">
        <v>1</v>
      </c>
      <c r="P18" s="9">
        <v>1</v>
      </c>
      <c r="Q18" s="9">
        <v>1</v>
      </c>
      <c r="R18" s="9">
        <v>1</v>
      </c>
      <c r="S18" s="9">
        <v>1</v>
      </c>
      <c r="T18" s="9">
        <v>1</v>
      </c>
      <c r="U18" s="9">
        <v>1</v>
      </c>
      <c r="V18" s="9">
        <v>1</v>
      </c>
      <c r="W18" s="9">
        <v>1</v>
      </c>
      <c r="X18" s="9">
        <v>1</v>
      </c>
      <c r="Y18" s="9">
        <v>1</v>
      </c>
      <c r="Z18" s="9">
        <v>1</v>
      </c>
      <c r="AA18" s="9">
        <v>1</v>
      </c>
      <c r="AB18" s="9">
        <v>1</v>
      </c>
      <c r="AC18" s="9">
        <v>1</v>
      </c>
      <c r="AD18" s="9">
        <v>1</v>
      </c>
      <c r="AE18" s="9">
        <v>1</v>
      </c>
      <c r="AF18" s="9">
        <v>1</v>
      </c>
      <c r="AG18" s="9">
        <v>1</v>
      </c>
      <c r="AH18" s="9">
        <v>1</v>
      </c>
      <c r="AI18" s="9">
        <v>1</v>
      </c>
      <c r="AJ18" s="9">
        <v>1</v>
      </c>
      <c r="AK18" s="9">
        <v>1</v>
      </c>
      <c r="AL18" s="9">
        <v>1</v>
      </c>
      <c r="AM18" s="9">
        <v>1</v>
      </c>
      <c r="AN18" s="9">
        <v>1</v>
      </c>
      <c r="AO18" s="9">
        <v>1</v>
      </c>
      <c r="AP18" s="9"/>
      <c r="AQ18" s="9">
        <v>1</v>
      </c>
      <c r="AR18" s="9">
        <v>1</v>
      </c>
      <c r="AS18" s="9">
        <v>1</v>
      </c>
      <c r="AT18" s="9">
        <v>1</v>
      </c>
      <c r="AU18" s="9">
        <v>1</v>
      </c>
      <c r="AV18" s="9">
        <v>1</v>
      </c>
      <c r="AW18" s="9">
        <v>1</v>
      </c>
      <c r="AX18" s="9">
        <v>1</v>
      </c>
      <c r="AY18" s="8"/>
    </row>
    <row r="19" spans="1:51">
      <c r="A19" s="25"/>
      <c r="B19" s="25"/>
      <c r="C19" s="10">
        <v>127</v>
      </c>
      <c r="D19" s="10">
        <v>32</v>
      </c>
      <c r="E19" s="10">
        <v>41</v>
      </c>
      <c r="F19" s="10">
        <v>26</v>
      </c>
      <c r="G19" s="10">
        <v>28</v>
      </c>
      <c r="H19" s="10">
        <v>8</v>
      </c>
      <c r="I19" s="10">
        <v>19</v>
      </c>
      <c r="J19" s="10">
        <v>15</v>
      </c>
      <c r="K19" s="10">
        <v>31</v>
      </c>
      <c r="L19" s="10">
        <v>33</v>
      </c>
      <c r="M19" s="10">
        <v>39</v>
      </c>
      <c r="N19" s="10">
        <v>71</v>
      </c>
      <c r="O19" s="10">
        <v>14</v>
      </c>
      <c r="P19" s="10">
        <v>9</v>
      </c>
      <c r="Q19" s="10">
        <v>26</v>
      </c>
      <c r="R19" s="10">
        <v>17</v>
      </c>
      <c r="S19" s="10">
        <v>20</v>
      </c>
      <c r="T19" s="10">
        <v>7</v>
      </c>
      <c r="U19" s="10">
        <v>12</v>
      </c>
      <c r="V19" s="10">
        <v>22</v>
      </c>
      <c r="W19" s="10">
        <v>37</v>
      </c>
      <c r="X19" s="10">
        <v>26</v>
      </c>
      <c r="Y19" s="10">
        <v>21</v>
      </c>
      <c r="Z19" s="10">
        <v>8</v>
      </c>
      <c r="AA19" s="10">
        <v>1</v>
      </c>
      <c r="AB19" s="10">
        <v>41</v>
      </c>
      <c r="AC19" s="10">
        <v>11</v>
      </c>
      <c r="AD19" s="10">
        <v>3</v>
      </c>
      <c r="AE19" s="10">
        <v>7</v>
      </c>
      <c r="AF19" s="10">
        <v>12</v>
      </c>
      <c r="AG19" s="10">
        <v>2</v>
      </c>
      <c r="AH19" s="10">
        <v>1</v>
      </c>
      <c r="AI19" s="10">
        <v>2</v>
      </c>
      <c r="AJ19" s="10">
        <v>1</v>
      </c>
      <c r="AK19" s="10">
        <v>35</v>
      </c>
      <c r="AL19" s="10">
        <v>48</v>
      </c>
      <c r="AM19" s="10">
        <v>6</v>
      </c>
      <c r="AN19" s="10">
        <v>36</v>
      </c>
      <c r="AO19" s="10">
        <v>20</v>
      </c>
      <c r="AP19" s="10">
        <v>0</v>
      </c>
      <c r="AQ19" s="10">
        <v>3</v>
      </c>
      <c r="AR19" s="10">
        <v>2</v>
      </c>
      <c r="AS19" s="10">
        <v>25</v>
      </c>
      <c r="AT19" s="10">
        <v>53</v>
      </c>
      <c r="AU19" s="10">
        <v>19</v>
      </c>
      <c r="AV19" s="10">
        <v>3</v>
      </c>
      <c r="AW19" s="10">
        <v>11</v>
      </c>
      <c r="AX19" s="10">
        <v>14</v>
      </c>
      <c r="AY19" s="8"/>
    </row>
    <row r="20" spans="1:51">
      <c r="A20" s="25"/>
      <c r="B20" s="25"/>
      <c r="C20" s="11" t="s">
        <v>97</v>
      </c>
      <c r="D20" s="11" t="s">
        <v>97</v>
      </c>
      <c r="E20" s="11" t="s">
        <v>97</v>
      </c>
      <c r="F20" s="11" t="s">
        <v>97</v>
      </c>
      <c r="G20" s="11" t="s">
        <v>97</v>
      </c>
      <c r="H20" s="11" t="s">
        <v>97</v>
      </c>
      <c r="I20" s="11" t="s">
        <v>97</v>
      </c>
      <c r="J20" s="11" t="s">
        <v>97</v>
      </c>
      <c r="K20" s="11" t="s">
        <v>97</v>
      </c>
      <c r="L20" s="11" t="s">
        <v>97</v>
      </c>
      <c r="M20" s="11" t="s">
        <v>97</v>
      </c>
      <c r="N20" s="11" t="s">
        <v>97</v>
      </c>
      <c r="O20" s="11" t="s">
        <v>97</v>
      </c>
      <c r="P20" s="11" t="s">
        <v>97</v>
      </c>
      <c r="Q20" s="11" t="s">
        <v>97</v>
      </c>
      <c r="R20" s="11" t="s">
        <v>97</v>
      </c>
      <c r="S20" s="11" t="s">
        <v>97</v>
      </c>
      <c r="T20" s="11" t="s">
        <v>97</v>
      </c>
      <c r="U20" s="11" t="s">
        <v>97</v>
      </c>
      <c r="V20" s="11" t="s">
        <v>97</v>
      </c>
      <c r="W20" s="11" t="s">
        <v>97</v>
      </c>
      <c r="X20" s="11" t="s">
        <v>97</v>
      </c>
      <c r="Y20" s="11" t="s">
        <v>97</v>
      </c>
      <c r="Z20" s="11" t="s">
        <v>97</v>
      </c>
      <c r="AA20" s="11" t="s">
        <v>97</v>
      </c>
      <c r="AB20" s="11" t="s">
        <v>97</v>
      </c>
      <c r="AC20" s="11" t="s">
        <v>97</v>
      </c>
      <c r="AD20" s="11" t="s">
        <v>97</v>
      </c>
      <c r="AE20" s="11" t="s">
        <v>97</v>
      </c>
      <c r="AF20" s="11" t="s">
        <v>97</v>
      </c>
      <c r="AG20" s="11" t="s">
        <v>97</v>
      </c>
      <c r="AH20" s="11" t="s">
        <v>97</v>
      </c>
      <c r="AI20" s="11" t="s">
        <v>97</v>
      </c>
      <c r="AJ20" s="11" t="s">
        <v>97</v>
      </c>
      <c r="AK20" s="11" t="s">
        <v>97</v>
      </c>
      <c r="AL20" s="11" t="s">
        <v>97</v>
      </c>
      <c r="AM20" s="11" t="s">
        <v>97</v>
      </c>
      <c r="AN20" s="11" t="s">
        <v>97</v>
      </c>
      <c r="AO20" s="11" t="s">
        <v>97</v>
      </c>
      <c r="AP20" s="11" t="s">
        <v>97</v>
      </c>
      <c r="AQ20" s="11" t="s">
        <v>97</v>
      </c>
      <c r="AR20" s="11" t="s">
        <v>97</v>
      </c>
      <c r="AS20" s="11" t="s">
        <v>97</v>
      </c>
      <c r="AT20" s="11" t="s">
        <v>97</v>
      </c>
      <c r="AU20" s="11" t="s">
        <v>97</v>
      </c>
      <c r="AV20" s="11" t="s">
        <v>97</v>
      </c>
      <c r="AW20" s="11" t="s">
        <v>97</v>
      </c>
      <c r="AX20" s="11" t="s">
        <v>97</v>
      </c>
      <c r="AY20" s="8"/>
    </row>
    <row r="21" spans="1:51" s="15" customFormat="1" ht="15.75" customHeight="1" thickBot="1">
      <c r="A21" s="35" t="s">
        <v>108</v>
      </c>
      <c r="B21" s="27"/>
      <c r="C21" s="17">
        <v>8.6957285484248619</v>
      </c>
      <c r="D21" s="17">
        <v>17.323937122159371</v>
      </c>
      <c r="E21" s="17">
        <v>15.304824596538021</v>
      </c>
      <c r="F21" s="17">
        <v>19.219221081257551</v>
      </c>
      <c r="G21" s="17">
        <v>18.520092494258339</v>
      </c>
      <c r="H21" s="17" t="s">
        <v>109</v>
      </c>
      <c r="I21" s="17">
        <v>22.48260702236891</v>
      </c>
      <c r="J21" s="17">
        <v>25.30337311190863</v>
      </c>
      <c r="K21" s="17">
        <v>17.601143584430531</v>
      </c>
      <c r="L21" s="17">
        <v>17.0594283133902</v>
      </c>
      <c r="M21" s="17">
        <v>15.69236029909219</v>
      </c>
      <c r="N21" s="17">
        <v>11.63018886954686</v>
      </c>
      <c r="O21" s="17">
        <v>26.191488210155281</v>
      </c>
      <c r="P21" s="17" t="s">
        <v>109</v>
      </c>
      <c r="Q21" s="17">
        <v>19.219221081257551</v>
      </c>
      <c r="R21" s="17">
        <v>23.76836448785139</v>
      </c>
      <c r="S21" s="17">
        <v>21.91332739368012</v>
      </c>
      <c r="T21" s="17" t="s">
        <v>109</v>
      </c>
      <c r="U21" s="17">
        <v>28.290059459433969</v>
      </c>
      <c r="V21" s="17">
        <v>20.893523946548999</v>
      </c>
      <c r="W21" s="17">
        <v>16.11090742142704</v>
      </c>
      <c r="X21" s="17">
        <v>19.219221081257551</v>
      </c>
      <c r="Y21" s="17">
        <v>21.385210673535351</v>
      </c>
      <c r="Z21" s="17" t="s">
        <v>109</v>
      </c>
      <c r="AA21" s="17" t="s">
        <v>109</v>
      </c>
      <c r="AB21" s="17">
        <v>15.304824596538021</v>
      </c>
      <c r="AC21" s="17">
        <v>29.548013274685111</v>
      </c>
      <c r="AD21" s="17" t="s">
        <v>109</v>
      </c>
      <c r="AE21" s="17" t="s">
        <v>109</v>
      </c>
      <c r="AF21" s="17">
        <v>28.290059459433969</v>
      </c>
      <c r="AG21" s="17" t="s">
        <v>109</v>
      </c>
      <c r="AH21" s="17" t="s">
        <v>109</v>
      </c>
      <c r="AI21" s="17" t="s">
        <v>109</v>
      </c>
      <c r="AJ21" s="17" t="s">
        <v>109</v>
      </c>
      <c r="AK21" s="17">
        <v>16.564835654558131</v>
      </c>
      <c r="AL21" s="17">
        <v>14.144859986983819</v>
      </c>
      <c r="AM21" s="17" t="s">
        <v>109</v>
      </c>
      <c r="AN21" s="17">
        <v>16.333142776539152</v>
      </c>
      <c r="AO21" s="17">
        <v>21.91332739368012</v>
      </c>
      <c r="AP21" s="17" t="s">
        <v>109</v>
      </c>
      <c r="AQ21" s="17" t="s">
        <v>109</v>
      </c>
      <c r="AR21" s="17" t="s">
        <v>109</v>
      </c>
      <c r="AS21" s="17">
        <v>19.59984319926826</v>
      </c>
      <c r="AT21" s="17">
        <v>13.46110193498245</v>
      </c>
      <c r="AU21" s="17">
        <v>22.48260702236891</v>
      </c>
      <c r="AV21" s="17" t="s">
        <v>109</v>
      </c>
      <c r="AW21" s="17">
        <v>29.548013274685111</v>
      </c>
      <c r="AX21" s="17">
        <v>26.191488210155281</v>
      </c>
      <c r="AY21" s="8"/>
    </row>
    <row r="22" spans="1:51" ht="15.75" customHeight="1" thickTop="1">
      <c r="A22" s="18" t="s">
        <v>179</v>
      </c>
      <c r="B22" s="16"/>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row>
    <row r="23" spans="1:51">
      <c r="A23" s="13" t="s">
        <v>111</v>
      </c>
    </row>
  </sheetData>
  <mergeCells count="18">
    <mergeCell ref="AV2:AX2"/>
    <mergeCell ref="A2:C2"/>
    <mergeCell ref="A3:B5"/>
    <mergeCell ref="D3:G3"/>
    <mergeCell ref="H3:L3"/>
    <mergeCell ref="M3:N3"/>
    <mergeCell ref="O3:U3"/>
    <mergeCell ref="AL3:AQ3"/>
    <mergeCell ref="B15:B17"/>
    <mergeCell ref="B18:B20"/>
    <mergeCell ref="A21:B21"/>
    <mergeCell ref="AR3:AX3"/>
    <mergeCell ref="V3:AA3"/>
    <mergeCell ref="AB3:AK3"/>
    <mergeCell ref="A6:A20"/>
    <mergeCell ref="B6:B8"/>
    <mergeCell ref="B9:B11"/>
    <mergeCell ref="B12:B14"/>
  </mergeCells>
  <hyperlinks>
    <hyperlink ref="A1" location="'TOC'!A1:A1" display="Back to TOC"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Y17"/>
  <sheetViews>
    <sheetView topLeftCell="A2" workbookViewId="0">
      <pane xSplit="2" ySplit="4" topLeftCell="C6" activePane="bottomRight" state="frozen"/>
      <selection pane="topRight"/>
      <selection pane="bottomLeft"/>
      <selection pane="bottomRight" activeCell="C6" sqref="C6"/>
    </sheetView>
  </sheetViews>
  <sheetFormatPr baseColWidth="10" defaultColWidth="8.83203125" defaultRowHeight="15"/>
  <cols>
    <col min="1" max="1" width="50" style="19" customWidth="1"/>
    <col min="2" max="2" width="25" style="19" bestFit="1" customWidth="1"/>
    <col min="3" max="50" width="12.6640625" style="19" customWidth="1"/>
  </cols>
  <sheetData>
    <row r="1" spans="1:51" ht="52" customHeight="1">
      <c r="A1" s="7" t="str">
        <f>HYPERLINK("#TOC!A1","Return to Table of Contents")</f>
        <v>Return to Table of Contents</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8"/>
    </row>
    <row r="2" spans="1:51" ht="36" customHeight="1">
      <c r="A2" s="33" t="s">
        <v>180</v>
      </c>
      <c r="B2" s="25"/>
      <c r="C2" s="25"/>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32" t="s">
        <v>178</v>
      </c>
      <c r="AW2" s="25"/>
      <c r="AX2" s="25"/>
      <c r="AY2" s="8"/>
    </row>
    <row r="3" spans="1:51" ht="37" customHeight="1">
      <c r="A3" s="34"/>
      <c r="B3" s="25"/>
      <c r="C3" s="20" t="s">
        <v>28</v>
      </c>
      <c r="D3" s="28" t="s">
        <v>29</v>
      </c>
      <c r="E3" s="25"/>
      <c r="F3" s="25"/>
      <c r="G3" s="25"/>
      <c r="H3" s="28" t="s">
        <v>30</v>
      </c>
      <c r="I3" s="25"/>
      <c r="J3" s="25"/>
      <c r="K3" s="25"/>
      <c r="L3" s="25"/>
      <c r="M3" s="28" t="s">
        <v>31</v>
      </c>
      <c r="N3" s="25"/>
      <c r="O3" s="28" t="s">
        <v>32</v>
      </c>
      <c r="P3" s="25"/>
      <c r="Q3" s="25"/>
      <c r="R3" s="25"/>
      <c r="S3" s="25"/>
      <c r="T3" s="25"/>
      <c r="U3" s="25"/>
      <c r="V3" s="28" t="s">
        <v>33</v>
      </c>
      <c r="W3" s="25"/>
      <c r="X3" s="25"/>
      <c r="Y3" s="25"/>
      <c r="Z3" s="25"/>
      <c r="AA3" s="25"/>
      <c r="AB3" s="28" t="s">
        <v>34</v>
      </c>
      <c r="AC3" s="25"/>
      <c r="AD3" s="25"/>
      <c r="AE3" s="25"/>
      <c r="AF3" s="25"/>
      <c r="AG3" s="25"/>
      <c r="AH3" s="25"/>
      <c r="AI3" s="25"/>
      <c r="AJ3" s="25"/>
      <c r="AK3" s="25"/>
      <c r="AL3" s="28" t="s">
        <v>35</v>
      </c>
      <c r="AM3" s="25"/>
      <c r="AN3" s="25"/>
      <c r="AO3" s="25"/>
      <c r="AP3" s="25"/>
      <c r="AQ3" s="25"/>
      <c r="AR3" s="28" t="s">
        <v>36</v>
      </c>
      <c r="AS3" s="25"/>
      <c r="AT3" s="25"/>
      <c r="AU3" s="25"/>
      <c r="AV3" s="25"/>
      <c r="AW3" s="25"/>
      <c r="AX3" s="25"/>
      <c r="AY3" s="8"/>
    </row>
    <row r="4" spans="1:51" ht="16" customHeight="1">
      <c r="A4" s="25"/>
      <c r="B4" s="25"/>
      <c r="C4" s="21" t="s">
        <v>37</v>
      </c>
      <c r="D4" s="21" t="s">
        <v>37</v>
      </c>
      <c r="E4" s="21" t="s">
        <v>38</v>
      </c>
      <c r="F4" s="21" t="s">
        <v>39</v>
      </c>
      <c r="G4" s="21" t="s">
        <v>40</v>
      </c>
      <c r="H4" s="21" t="s">
        <v>37</v>
      </c>
      <c r="I4" s="21" t="s">
        <v>38</v>
      </c>
      <c r="J4" s="21" t="s">
        <v>39</v>
      </c>
      <c r="K4" s="21" t="s">
        <v>40</v>
      </c>
      <c r="L4" s="21" t="s">
        <v>41</v>
      </c>
      <c r="M4" s="21" t="s">
        <v>37</v>
      </c>
      <c r="N4" s="21" t="s">
        <v>38</v>
      </c>
      <c r="O4" s="21" t="s">
        <v>37</v>
      </c>
      <c r="P4" s="21" t="s">
        <v>38</v>
      </c>
      <c r="Q4" s="21" t="s">
        <v>39</v>
      </c>
      <c r="R4" s="21" t="s">
        <v>40</v>
      </c>
      <c r="S4" s="21" t="s">
        <v>41</v>
      </c>
      <c r="T4" s="21" t="s">
        <v>42</v>
      </c>
      <c r="U4" s="21" t="s">
        <v>43</v>
      </c>
      <c r="V4" s="21" t="s">
        <v>37</v>
      </c>
      <c r="W4" s="21" t="s">
        <v>38</v>
      </c>
      <c r="X4" s="21" t="s">
        <v>39</v>
      </c>
      <c r="Y4" s="21" t="s">
        <v>40</v>
      </c>
      <c r="Z4" s="21" t="s">
        <v>41</v>
      </c>
      <c r="AA4" s="21" t="s">
        <v>42</v>
      </c>
      <c r="AB4" s="21" t="s">
        <v>37</v>
      </c>
      <c r="AC4" s="21" t="s">
        <v>38</v>
      </c>
      <c r="AD4" s="21" t="s">
        <v>39</v>
      </c>
      <c r="AE4" s="21" t="s">
        <v>40</v>
      </c>
      <c r="AF4" s="21" t="s">
        <v>41</v>
      </c>
      <c r="AG4" s="21" t="s">
        <v>42</v>
      </c>
      <c r="AH4" s="21" t="s">
        <v>43</v>
      </c>
      <c r="AI4" s="21" t="s">
        <v>44</v>
      </c>
      <c r="AJ4" s="21" t="s">
        <v>45</v>
      </c>
      <c r="AK4" s="21" t="s">
        <v>46</v>
      </c>
      <c r="AL4" s="21" t="s">
        <v>37</v>
      </c>
      <c r="AM4" s="21" t="s">
        <v>38</v>
      </c>
      <c r="AN4" s="21" t="s">
        <v>39</v>
      </c>
      <c r="AO4" s="21" t="s">
        <v>40</v>
      </c>
      <c r="AP4" s="21" t="s">
        <v>41</v>
      </c>
      <c r="AQ4" s="21" t="s">
        <v>42</v>
      </c>
      <c r="AR4" s="21" t="s">
        <v>37</v>
      </c>
      <c r="AS4" s="21" t="s">
        <v>38</v>
      </c>
      <c r="AT4" s="21" t="s">
        <v>39</v>
      </c>
      <c r="AU4" s="21" t="s">
        <v>40</v>
      </c>
      <c r="AV4" s="21" t="s">
        <v>41</v>
      </c>
      <c r="AW4" s="21" t="s">
        <v>42</v>
      </c>
      <c r="AX4" s="21" t="s">
        <v>43</v>
      </c>
      <c r="AY4" s="8"/>
    </row>
    <row r="5" spans="1:51" ht="34.5" customHeight="1">
      <c r="A5" s="25"/>
      <c r="B5" s="25"/>
      <c r="C5" s="20" t="s">
        <v>47</v>
      </c>
      <c r="D5" s="20" t="s">
        <v>48</v>
      </c>
      <c r="E5" s="20" t="s">
        <v>49</v>
      </c>
      <c r="F5" s="20" t="s">
        <v>50</v>
      </c>
      <c r="G5" s="20" t="s">
        <v>51</v>
      </c>
      <c r="H5" s="20" t="s">
        <v>52</v>
      </c>
      <c r="I5" s="20" t="s">
        <v>53</v>
      </c>
      <c r="J5" s="20" t="s">
        <v>54</v>
      </c>
      <c r="K5" s="20" t="s">
        <v>55</v>
      </c>
      <c r="L5" s="20" t="s">
        <v>56</v>
      </c>
      <c r="M5" s="20" t="s">
        <v>57</v>
      </c>
      <c r="N5" s="20" t="s">
        <v>58</v>
      </c>
      <c r="O5" s="20" t="s">
        <v>59</v>
      </c>
      <c r="P5" s="20" t="s">
        <v>60</v>
      </c>
      <c r="Q5" s="20" t="s">
        <v>61</v>
      </c>
      <c r="R5" s="20" t="s">
        <v>62</v>
      </c>
      <c r="S5" s="20" t="s">
        <v>63</v>
      </c>
      <c r="T5" s="20" t="s">
        <v>64</v>
      </c>
      <c r="U5" s="20" t="s">
        <v>65</v>
      </c>
      <c r="V5" s="20" t="s">
        <v>66</v>
      </c>
      <c r="W5" s="20" t="s">
        <v>67</v>
      </c>
      <c r="X5" s="20" t="s">
        <v>68</v>
      </c>
      <c r="Y5" s="20" t="s">
        <v>69</v>
      </c>
      <c r="Z5" s="20" t="s">
        <v>70</v>
      </c>
      <c r="AA5" s="20" t="s">
        <v>71</v>
      </c>
      <c r="AB5" s="20" t="s">
        <v>72</v>
      </c>
      <c r="AC5" s="20" t="s">
        <v>73</v>
      </c>
      <c r="AD5" s="20" t="s">
        <v>74</v>
      </c>
      <c r="AE5" s="20" t="s">
        <v>75</v>
      </c>
      <c r="AF5" s="20" t="s">
        <v>76</v>
      </c>
      <c r="AG5" s="20" t="s">
        <v>77</v>
      </c>
      <c r="AH5" s="20" t="s">
        <v>78</v>
      </c>
      <c r="AI5" s="20" t="s">
        <v>79</v>
      </c>
      <c r="AJ5" s="20" t="s">
        <v>80</v>
      </c>
      <c r="AK5" s="20" t="s">
        <v>81</v>
      </c>
      <c r="AL5" s="20" t="s">
        <v>82</v>
      </c>
      <c r="AM5" s="20" t="s">
        <v>83</v>
      </c>
      <c r="AN5" s="20" t="s">
        <v>84</v>
      </c>
      <c r="AO5" s="20" t="s">
        <v>85</v>
      </c>
      <c r="AP5" s="20" t="s">
        <v>86</v>
      </c>
      <c r="AQ5" s="20" t="s">
        <v>87</v>
      </c>
      <c r="AR5" s="20" t="s">
        <v>88</v>
      </c>
      <c r="AS5" s="20" t="s">
        <v>89</v>
      </c>
      <c r="AT5" s="20" t="s">
        <v>90</v>
      </c>
      <c r="AU5" s="20" t="s">
        <v>91</v>
      </c>
      <c r="AV5" s="20" t="s">
        <v>92</v>
      </c>
      <c r="AW5" s="20" t="s">
        <v>93</v>
      </c>
      <c r="AX5" s="20" t="s">
        <v>94</v>
      </c>
      <c r="AY5" s="8"/>
    </row>
    <row r="6" spans="1:51">
      <c r="A6" s="31" t="s">
        <v>157</v>
      </c>
      <c r="B6" s="24" t="s">
        <v>158</v>
      </c>
      <c r="C6" s="9">
        <v>0.39382282127840001</v>
      </c>
      <c r="D6" s="9">
        <v>0.48356739708899998</v>
      </c>
      <c r="E6" s="9">
        <v>0.361840824442</v>
      </c>
      <c r="F6" s="9">
        <v>0.32033388828859999</v>
      </c>
      <c r="G6" s="9">
        <v>0.41591366027100002</v>
      </c>
      <c r="H6" s="9">
        <v>0.37456971239820003</v>
      </c>
      <c r="I6" s="9">
        <v>0.17635197404049999</v>
      </c>
      <c r="J6" s="9">
        <v>0.31562061007820003</v>
      </c>
      <c r="K6" s="9">
        <v>0.4428934588115</v>
      </c>
      <c r="L6" s="9">
        <v>0.47497498208939998</v>
      </c>
      <c r="M6" s="9">
        <v>0.37657734950260002</v>
      </c>
      <c r="N6" s="9">
        <v>0.44718890133729999</v>
      </c>
      <c r="O6" s="9">
        <v>0.64298726042359999</v>
      </c>
      <c r="P6" s="9">
        <v>0.82199854686660001</v>
      </c>
      <c r="Q6" s="9">
        <v>0.44784701177570002</v>
      </c>
      <c r="R6" s="9">
        <v>0.4480164403968</v>
      </c>
      <c r="S6" s="9">
        <v>0.14762369678029999</v>
      </c>
      <c r="T6" s="9">
        <v>0.49426363499960002</v>
      </c>
      <c r="U6" s="9">
        <v>3.4379622845690003E-2</v>
      </c>
      <c r="V6" s="9">
        <v>0.46625488514980001</v>
      </c>
      <c r="W6" s="9">
        <v>0.69423354461949993</v>
      </c>
      <c r="X6" s="9">
        <v>0.18922516620720001</v>
      </c>
      <c r="Y6" s="9">
        <v>8.3359998353320003E-2</v>
      </c>
      <c r="Z6" s="9">
        <v>0</v>
      </c>
      <c r="AA6" s="9">
        <v>0</v>
      </c>
      <c r="AB6" s="9">
        <v>0.40079073266949999</v>
      </c>
      <c r="AC6" s="9">
        <v>0.41125319897579998</v>
      </c>
      <c r="AD6" s="9">
        <v>0</v>
      </c>
      <c r="AE6" s="9">
        <v>0.85671410250239999</v>
      </c>
      <c r="AF6" s="9">
        <v>0.45566975218479999</v>
      </c>
      <c r="AG6" s="9">
        <v>0.49825449065150001</v>
      </c>
      <c r="AH6" s="9">
        <v>0</v>
      </c>
      <c r="AI6" s="9">
        <v>0</v>
      </c>
      <c r="AJ6" s="9">
        <v>1</v>
      </c>
      <c r="AK6" s="9">
        <v>0.27782210248110001</v>
      </c>
      <c r="AL6" s="9">
        <v>0.4177801499971</v>
      </c>
      <c r="AM6" s="9">
        <v>0.39193852505909998</v>
      </c>
      <c r="AN6" s="9">
        <v>0.19043210460169999</v>
      </c>
      <c r="AO6" s="9">
        <v>0.68717863965920001</v>
      </c>
      <c r="AP6" s="9"/>
      <c r="AQ6" s="9">
        <v>0.85685849827240002</v>
      </c>
      <c r="AR6" s="9">
        <v>0.83333333333330006</v>
      </c>
      <c r="AS6" s="9">
        <v>0.54123646488249999</v>
      </c>
      <c r="AT6" s="9">
        <v>0.3708965974999</v>
      </c>
      <c r="AU6" s="9">
        <v>0.24063189006979999</v>
      </c>
      <c r="AV6" s="9">
        <v>1</v>
      </c>
      <c r="AW6" s="9">
        <v>0.34732425082610002</v>
      </c>
      <c r="AX6" s="9">
        <v>0.42037028907259999</v>
      </c>
      <c r="AY6" s="8"/>
    </row>
    <row r="7" spans="1:51">
      <c r="A7" s="25"/>
      <c r="B7" s="25"/>
      <c r="C7" s="10">
        <v>46</v>
      </c>
      <c r="D7" s="10">
        <v>13</v>
      </c>
      <c r="E7" s="10">
        <v>16</v>
      </c>
      <c r="F7" s="10">
        <v>8</v>
      </c>
      <c r="G7" s="10">
        <v>9</v>
      </c>
      <c r="H7" s="10">
        <v>4</v>
      </c>
      <c r="I7" s="10">
        <v>5</v>
      </c>
      <c r="J7" s="10">
        <v>5</v>
      </c>
      <c r="K7" s="10">
        <v>12</v>
      </c>
      <c r="L7" s="10">
        <v>13</v>
      </c>
      <c r="M7" s="10">
        <v>14</v>
      </c>
      <c r="N7" s="10">
        <v>27</v>
      </c>
      <c r="O7" s="10">
        <v>8</v>
      </c>
      <c r="P7" s="10">
        <v>5</v>
      </c>
      <c r="Q7" s="10">
        <v>13</v>
      </c>
      <c r="R7" s="10">
        <v>7</v>
      </c>
      <c r="S7" s="10">
        <v>4</v>
      </c>
      <c r="T7" s="10">
        <v>2</v>
      </c>
      <c r="U7" s="10">
        <v>1</v>
      </c>
      <c r="V7" s="10">
        <v>9</v>
      </c>
      <c r="W7" s="10">
        <v>23</v>
      </c>
      <c r="X7" s="10">
        <v>7</v>
      </c>
      <c r="Y7" s="10">
        <v>3</v>
      </c>
      <c r="Z7" s="10">
        <v>0</v>
      </c>
      <c r="AA7" s="10">
        <v>0</v>
      </c>
      <c r="AB7" s="10">
        <v>18</v>
      </c>
      <c r="AC7" s="10">
        <v>4</v>
      </c>
      <c r="AD7" s="10">
        <v>0</v>
      </c>
      <c r="AE7" s="10">
        <v>4</v>
      </c>
      <c r="AF7" s="10">
        <v>4</v>
      </c>
      <c r="AG7" s="10">
        <v>1</v>
      </c>
      <c r="AH7" s="10">
        <v>0</v>
      </c>
      <c r="AI7" s="10">
        <v>0</v>
      </c>
      <c r="AJ7" s="10">
        <v>1</v>
      </c>
      <c r="AK7" s="10">
        <v>11</v>
      </c>
      <c r="AL7" s="10">
        <v>20</v>
      </c>
      <c r="AM7" s="10">
        <v>3</v>
      </c>
      <c r="AN7" s="10">
        <v>8</v>
      </c>
      <c r="AO7" s="10">
        <v>8</v>
      </c>
      <c r="AP7" s="10">
        <v>0</v>
      </c>
      <c r="AQ7" s="10">
        <v>2</v>
      </c>
      <c r="AR7" s="10">
        <v>1</v>
      </c>
      <c r="AS7" s="10">
        <v>14</v>
      </c>
      <c r="AT7" s="10">
        <v>13</v>
      </c>
      <c r="AU7" s="10">
        <v>8</v>
      </c>
      <c r="AV7" s="10">
        <v>2</v>
      </c>
      <c r="AW7" s="10">
        <v>4</v>
      </c>
      <c r="AX7" s="10">
        <v>4</v>
      </c>
      <c r="AY7" s="8"/>
    </row>
    <row r="8" spans="1:51">
      <c r="A8" s="25"/>
      <c r="B8" s="25"/>
      <c r="C8" s="11" t="s">
        <v>97</v>
      </c>
      <c r="D8" s="11"/>
      <c r="E8" s="11"/>
      <c r="F8" s="11"/>
      <c r="G8" s="11"/>
      <c r="H8" s="11"/>
      <c r="I8" s="11"/>
      <c r="J8" s="11"/>
      <c r="K8" s="11"/>
      <c r="L8" s="11"/>
      <c r="M8" s="11"/>
      <c r="N8" s="11"/>
      <c r="O8" s="12" t="s">
        <v>117</v>
      </c>
      <c r="P8" s="12" t="s">
        <v>117</v>
      </c>
      <c r="Q8" s="12" t="s">
        <v>117</v>
      </c>
      <c r="R8" s="11"/>
      <c r="S8" s="11"/>
      <c r="T8" s="11"/>
      <c r="U8" s="11"/>
      <c r="V8" s="11"/>
      <c r="W8" s="12" t="s">
        <v>181</v>
      </c>
      <c r="X8" s="11"/>
      <c r="Y8" s="11"/>
      <c r="Z8" s="11"/>
      <c r="AA8" s="11" t="s">
        <v>97</v>
      </c>
      <c r="AB8" s="11"/>
      <c r="AC8" s="11"/>
      <c r="AD8" s="11"/>
      <c r="AE8" s="11"/>
      <c r="AF8" s="11"/>
      <c r="AG8" s="11"/>
      <c r="AH8" s="11" t="s">
        <v>97</v>
      </c>
      <c r="AI8" s="11"/>
      <c r="AJ8" s="11" t="s">
        <v>97</v>
      </c>
      <c r="AK8" s="11"/>
      <c r="AL8" s="11"/>
      <c r="AM8" s="11"/>
      <c r="AN8" s="11"/>
      <c r="AO8" s="11"/>
      <c r="AP8" s="11" t="s">
        <v>97</v>
      </c>
      <c r="AQ8" s="12" t="s">
        <v>165</v>
      </c>
      <c r="AR8" s="11"/>
      <c r="AS8" s="11"/>
      <c r="AT8" s="11"/>
      <c r="AU8" s="11"/>
      <c r="AV8" s="11"/>
      <c r="AW8" s="11"/>
      <c r="AX8" s="11"/>
      <c r="AY8" s="8"/>
    </row>
    <row r="9" spans="1:51">
      <c r="A9" s="25"/>
      <c r="B9" s="24" t="s">
        <v>159</v>
      </c>
      <c r="C9" s="9">
        <v>0.60617717872160004</v>
      </c>
      <c r="D9" s="9">
        <v>0.51643260291100002</v>
      </c>
      <c r="E9" s="9">
        <v>0.63815917555799995</v>
      </c>
      <c r="F9" s="9">
        <v>0.67966611171140001</v>
      </c>
      <c r="G9" s="9">
        <v>0.58408633972900004</v>
      </c>
      <c r="H9" s="9">
        <v>0.62543028760179997</v>
      </c>
      <c r="I9" s="9">
        <v>0.82364802595949993</v>
      </c>
      <c r="J9" s="9">
        <v>0.68437938992179992</v>
      </c>
      <c r="K9" s="9">
        <v>0.5571065411885</v>
      </c>
      <c r="L9" s="9">
        <v>0.52502501791059997</v>
      </c>
      <c r="M9" s="9">
        <v>0.62342265049739998</v>
      </c>
      <c r="N9" s="9">
        <v>0.55281109866269995</v>
      </c>
      <c r="O9" s="9">
        <v>0.35701273957640001</v>
      </c>
      <c r="P9" s="9">
        <v>0.17800145313339999</v>
      </c>
      <c r="Q9" s="9">
        <v>0.55215298822430003</v>
      </c>
      <c r="R9" s="9">
        <v>0.55198355960330003</v>
      </c>
      <c r="S9" s="9">
        <v>0.85237630321970004</v>
      </c>
      <c r="T9" s="9">
        <v>0.50573636500039998</v>
      </c>
      <c r="U9" s="9">
        <v>0.96562037715429994</v>
      </c>
      <c r="V9" s="9">
        <v>0.53374511485020004</v>
      </c>
      <c r="W9" s="9">
        <v>0.30576645538050001</v>
      </c>
      <c r="X9" s="9">
        <v>0.81077483379280002</v>
      </c>
      <c r="Y9" s="9">
        <v>0.91664000164670001</v>
      </c>
      <c r="Z9" s="9">
        <v>1</v>
      </c>
      <c r="AA9" s="9">
        <v>1</v>
      </c>
      <c r="AB9" s="9">
        <v>0.59920926733050006</v>
      </c>
      <c r="AC9" s="9">
        <v>0.58874680102419996</v>
      </c>
      <c r="AD9" s="9">
        <v>1</v>
      </c>
      <c r="AE9" s="9">
        <v>0.14328589749760001</v>
      </c>
      <c r="AF9" s="9">
        <v>0.54433024781520001</v>
      </c>
      <c r="AG9" s="9">
        <v>0.50174550934849993</v>
      </c>
      <c r="AH9" s="9">
        <v>1</v>
      </c>
      <c r="AI9" s="9">
        <v>1</v>
      </c>
      <c r="AJ9" s="9">
        <v>0</v>
      </c>
      <c r="AK9" s="9">
        <v>0.72217789751889994</v>
      </c>
      <c r="AL9" s="9">
        <v>0.5822198500029</v>
      </c>
      <c r="AM9" s="9">
        <v>0.60806147494090002</v>
      </c>
      <c r="AN9" s="9">
        <v>0.80956789539829999</v>
      </c>
      <c r="AO9" s="9">
        <v>0.31282136034079999</v>
      </c>
      <c r="AP9" s="9"/>
      <c r="AQ9" s="9">
        <v>0.14314150172760001</v>
      </c>
      <c r="AR9" s="9">
        <v>0.16666666666669999</v>
      </c>
      <c r="AS9" s="9">
        <v>0.45876353511750001</v>
      </c>
      <c r="AT9" s="9">
        <v>0.6291034025001</v>
      </c>
      <c r="AU9" s="9">
        <v>0.75936810993019999</v>
      </c>
      <c r="AV9" s="9">
        <v>0</v>
      </c>
      <c r="AW9" s="9">
        <v>0.65267574917389992</v>
      </c>
      <c r="AX9" s="9">
        <v>0.57962971092740001</v>
      </c>
      <c r="AY9" s="8"/>
    </row>
    <row r="10" spans="1:51">
      <c r="A10" s="25"/>
      <c r="B10" s="25"/>
      <c r="C10" s="10">
        <v>70</v>
      </c>
      <c r="D10" s="10">
        <v>14</v>
      </c>
      <c r="E10" s="10">
        <v>22</v>
      </c>
      <c r="F10" s="10">
        <v>16</v>
      </c>
      <c r="G10" s="10">
        <v>18</v>
      </c>
      <c r="H10" s="10">
        <v>4</v>
      </c>
      <c r="I10" s="10">
        <v>12</v>
      </c>
      <c r="J10" s="10">
        <v>9</v>
      </c>
      <c r="K10" s="10">
        <v>19</v>
      </c>
      <c r="L10" s="10">
        <v>15</v>
      </c>
      <c r="M10" s="10">
        <v>20</v>
      </c>
      <c r="N10" s="10">
        <v>39</v>
      </c>
      <c r="O10" s="10">
        <v>4</v>
      </c>
      <c r="P10" s="10">
        <v>3</v>
      </c>
      <c r="Q10" s="10">
        <v>12</v>
      </c>
      <c r="R10" s="10">
        <v>8</v>
      </c>
      <c r="S10" s="10">
        <v>15</v>
      </c>
      <c r="T10" s="10">
        <v>4</v>
      </c>
      <c r="U10" s="10">
        <v>10</v>
      </c>
      <c r="V10" s="10">
        <v>8</v>
      </c>
      <c r="W10" s="10">
        <v>13</v>
      </c>
      <c r="X10" s="10">
        <v>16</v>
      </c>
      <c r="Y10" s="10">
        <v>18</v>
      </c>
      <c r="Z10" s="10">
        <v>7</v>
      </c>
      <c r="AA10" s="10">
        <v>1</v>
      </c>
      <c r="AB10" s="10">
        <v>18</v>
      </c>
      <c r="AC10" s="10">
        <v>7</v>
      </c>
      <c r="AD10" s="10">
        <v>3</v>
      </c>
      <c r="AE10" s="10">
        <v>2</v>
      </c>
      <c r="AF10" s="10">
        <v>7</v>
      </c>
      <c r="AG10" s="10">
        <v>1</v>
      </c>
      <c r="AH10" s="10">
        <v>1</v>
      </c>
      <c r="AI10" s="10">
        <v>2</v>
      </c>
      <c r="AJ10" s="10">
        <v>0</v>
      </c>
      <c r="AK10" s="10">
        <v>22</v>
      </c>
      <c r="AL10" s="10">
        <v>24</v>
      </c>
      <c r="AM10" s="10">
        <v>3</v>
      </c>
      <c r="AN10" s="10">
        <v>26</v>
      </c>
      <c r="AO10" s="10">
        <v>8</v>
      </c>
      <c r="AP10" s="10">
        <v>0</v>
      </c>
      <c r="AQ10" s="10">
        <v>1</v>
      </c>
      <c r="AR10" s="10">
        <v>1</v>
      </c>
      <c r="AS10" s="10">
        <v>8</v>
      </c>
      <c r="AT10" s="10">
        <v>37</v>
      </c>
      <c r="AU10" s="10">
        <v>11</v>
      </c>
      <c r="AV10" s="10">
        <v>0</v>
      </c>
      <c r="AW10" s="10">
        <v>5</v>
      </c>
      <c r="AX10" s="10">
        <v>8</v>
      </c>
      <c r="AY10" s="8"/>
    </row>
    <row r="11" spans="1:51">
      <c r="A11" s="25"/>
      <c r="B11" s="25"/>
      <c r="C11" s="11" t="s">
        <v>97</v>
      </c>
      <c r="D11" s="11"/>
      <c r="E11" s="11"/>
      <c r="F11" s="11"/>
      <c r="G11" s="11"/>
      <c r="H11" s="11"/>
      <c r="I11" s="11"/>
      <c r="J11" s="11"/>
      <c r="K11" s="11"/>
      <c r="L11" s="11"/>
      <c r="M11" s="11"/>
      <c r="N11" s="11"/>
      <c r="O11" s="11"/>
      <c r="P11" s="11"/>
      <c r="Q11" s="11"/>
      <c r="R11" s="11"/>
      <c r="S11" s="11"/>
      <c r="T11" s="11"/>
      <c r="U11" s="12" t="s">
        <v>182</v>
      </c>
      <c r="V11" s="11"/>
      <c r="W11" s="11"/>
      <c r="X11" s="12" t="s">
        <v>120</v>
      </c>
      <c r="Y11" s="12" t="s">
        <v>141</v>
      </c>
      <c r="Z11" s="11"/>
      <c r="AA11" s="11" t="s">
        <v>97</v>
      </c>
      <c r="AB11" s="11"/>
      <c r="AC11" s="11"/>
      <c r="AD11" s="11"/>
      <c r="AE11" s="11"/>
      <c r="AF11" s="11"/>
      <c r="AG11" s="11"/>
      <c r="AH11" s="11" t="s">
        <v>97</v>
      </c>
      <c r="AI11" s="11"/>
      <c r="AJ11" s="11" t="s">
        <v>97</v>
      </c>
      <c r="AK11" s="11"/>
      <c r="AL11" s="11"/>
      <c r="AM11" s="11"/>
      <c r="AN11" s="12" t="s">
        <v>135</v>
      </c>
      <c r="AO11" s="11"/>
      <c r="AP11" s="11" t="s">
        <v>97</v>
      </c>
      <c r="AQ11" s="11"/>
      <c r="AR11" s="11"/>
      <c r="AS11" s="11"/>
      <c r="AT11" s="11"/>
      <c r="AU11" s="11"/>
      <c r="AV11" s="11"/>
      <c r="AW11" s="11"/>
      <c r="AX11" s="11"/>
      <c r="AY11" s="8"/>
    </row>
    <row r="12" spans="1:51">
      <c r="A12" s="25"/>
      <c r="B12" s="24" t="s">
        <v>28</v>
      </c>
      <c r="C12" s="9">
        <v>1</v>
      </c>
      <c r="D12" s="9">
        <v>1</v>
      </c>
      <c r="E12" s="9">
        <v>1</v>
      </c>
      <c r="F12" s="9">
        <v>1</v>
      </c>
      <c r="G12" s="9">
        <v>1</v>
      </c>
      <c r="H12" s="9">
        <v>1</v>
      </c>
      <c r="I12" s="9">
        <v>1</v>
      </c>
      <c r="J12" s="9">
        <v>1</v>
      </c>
      <c r="K12" s="9">
        <v>1</v>
      </c>
      <c r="L12" s="9">
        <v>1</v>
      </c>
      <c r="M12" s="9">
        <v>1</v>
      </c>
      <c r="N12" s="9">
        <v>1</v>
      </c>
      <c r="O12" s="9">
        <v>1</v>
      </c>
      <c r="P12" s="9">
        <v>1</v>
      </c>
      <c r="Q12" s="9">
        <v>1</v>
      </c>
      <c r="R12" s="9">
        <v>1</v>
      </c>
      <c r="S12" s="9">
        <v>1</v>
      </c>
      <c r="T12" s="9">
        <v>1</v>
      </c>
      <c r="U12" s="9">
        <v>1</v>
      </c>
      <c r="V12" s="9">
        <v>1</v>
      </c>
      <c r="W12" s="9">
        <v>1</v>
      </c>
      <c r="X12" s="9">
        <v>1</v>
      </c>
      <c r="Y12" s="9">
        <v>1</v>
      </c>
      <c r="Z12" s="9">
        <v>1</v>
      </c>
      <c r="AA12" s="9">
        <v>1</v>
      </c>
      <c r="AB12" s="9">
        <v>1</v>
      </c>
      <c r="AC12" s="9">
        <v>1</v>
      </c>
      <c r="AD12" s="9">
        <v>1</v>
      </c>
      <c r="AE12" s="9">
        <v>1</v>
      </c>
      <c r="AF12" s="9">
        <v>1</v>
      </c>
      <c r="AG12" s="9">
        <v>1</v>
      </c>
      <c r="AH12" s="9">
        <v>1</v>
      </c>
      <c r="AI12" s="9">
        <v>1</v>
      </c>
      <c r="AJ12" s="9">
        <v>1</v>
      </c>
      <c r="AK12" s="9">
        <v>1</v>
      </c>
      <c r="AL12" s="9">
        <v>1</v>
      </c>
      <c r="AM12" s="9">
        <v>1</v>
      </c>
      <c r="AN12" s="9">
        <v>1</v>
      </c>
      <c r="AO12" s="9">
        <v>1</v>
      </c>
      <c r="AP12" s="9"/>
      <c r="AQ12" s="9">
        <v>1</v>
      </c>
      <c r="AR12" s="9">
        <v>1</v>
      </c>
      <c r="AS12" s="9">
        <v>1</v>
      </c>
      <c r="AT12" s="9">
        <v>1</v>
      </c>
      <c r="AU12" s="9">
        <v>1</v>
      </c>
      <c r="AV12" s="9">
        <v>1</v>
      </c>
      <c r="AW12" s="9">
        <v>1</v>
      </c>
      <c r="AX12" s="9">
        <v>1</v>
      </c>
      <c r="AY12" s="8"/>
    </row>
    <row r="13" spans="1:51">
      <c r="A13" s="25"/>
      <c r="B13" s="25"/>
      <c r="C13" s="10">
        <v>116</v>
      </c>
      <c r="D13" s="10">
        <v>27</v>
      </c>
      <c r="E13" s="10">
        <v>38</v>
      </c>
      <c r="F13" s="10">
        <v>24</v>
      </c>
      <c r="G13" s="10">
        <v>27</v>
      </c>
      <c r="H13" s="10">
        <v>8</v>
      </c>
      <c r="I13" s="10">
        <v>17</v>
      </c>
      <c r="J13" s="10">
        <v>14</v>
      </c>
      <c r="K13" s="10">
        <v>31</v>
      </c>
      <c r="L13" s="10">
        <v>28</v>
      </c>
      <c r="M13" s="10">
        <v>34</v>
      </c>
      <c r="N13" s="10">
        <v>66</v>
      </c>
      <c r="O13" s="10">
        <v>12</v>
      </c>
      <c r="P13" s="10">
        <v>8</v>
      </c>
      <c r="Q13" s="10">
        <v>25</v>
      </c>
      <c r="R13" s="10">
        <v>15</v>
      </c>
      <c r="S13" s="10">
        <v>19</v>
      </c>
      <c r="T13" s="10">
        <v>6</v>
      </c>
      <c r="U13" s="10">
        <v>11</v>
      </c>
      <c r="V13" s="10">
        <v>17</v>
      </c>
      <c r="W13" s="10">
        <v>36</v>
      </c>
      <c r="X13" s="10">
        <v>23</v>
      </c>
      <c r="Y13" s="10">
        <v>21</v>
      </c>
      <c r="Z13" s="10">
        <v>7</v>
      </c>
      <c r="AA13" s="10">
        <v>1</v>
      </c>
      <c r="AB13" s="10">
        <v>36</v>
      </c>
      <c r="AC13" s="10">
        <v>11</v>
      </c>
      <c r="AD13" s="10">
        <v>3</v>
      </c>
      <c r="AE13" s="10">
        <v>6</v>
      </c>
      <c r="AF13" s="10">
        <v>11</v>
      </c>
      <c r="AG13" s="10">
        <v>2</v>
      </c>
      <c r="AH13" s="10">
        <v>1</v>
      </c>
      <c r="AI13" s="10">
        <v>2</v>
      </c>
      <c r="AJ13" s="10">
        <v>1</v>
      </c>
      <c r="AK13" s="10">
        <v>33</v>
      </c>
      <c r="AL13" s="10">
        <v>44</v>
      </c>
      <c r="AM13" s="10">
        <v>6</v>
      </c>
      <c r="AN13" s="10">
        <v>34</v>
      </c>
      <c r="AO13" s="10">
        <v>16</v>
      </c>
      <c r="AP13" s="10">
        <v>0</v>
      </c>
      <c r="AQ13" s="10">
        <v>3</v>
      </c>
      <c r="AR13" s="10">
        <v>2</v>
      </c>
      <c r="AS13" s="10">
        <v>22</v>
      </c>
      <c r="AT13" s="10">
        <v>50</v>
      </c>
      <c r="AU13" s="10">
        <v>19</v>
      </c>
      <c r="AV13" s="10">
        <v>2</v>
      </c>
      <c r="AW13" s="10">
        <v>9</v>
      </c>
      <c r="AX13" s="10">
        <v>12</v>
      </c>
      <c r="AY13" s="8"/>
    </row>
    <row r="14" spans="1:51">
      <c r="A14" s="25"/>
      <c r="B14" s="25"/>
      <c r="C14" s="11" t="s">
        <v>97</v>
      </c>
      <c r="D14" s="11" t="s">
        <v>97</v>
      </c>
      <c r="E14" s="11" t="s">
        <v>97</v>
      </c>
      <c r="F14" s="11" t="s">
        <v>97</v>
      </c>
      <c r="G14" s="11" t="s">
        <v>97</v>
      </c>
      <c r="H14" s="11" t="s">
        <v>97</v>
      </c>
      <c r="I14" s="11" t="s">
        <v>97</v>
      </c>
      <c r="J14" s="11" t="s">
        <v>97</v>
      </c>
      <c r="K14" s="11" t="s">
        <v>97</v>
      </c>
      <c r="L14" s="11" t="s">
        <v>97</v>
      </c>
      <c r="M14" s="11" t="s">
        <v>97</v>
      </c>
      <c r="N14" s="11" t="s">
        <v>97</v>
      </c>
      <c r="O14" s="11" t="s">
        <v>97</v>
      </c>
      <c r="P14" s="11" t="s">
        <v>97</v>
      </c>
      <c r="Q14" s="11" t="s">
        <v>97</v>
      </c>
      <c r="R14" s="11" t="s">
        <v>97</v>
      </c>
      <c r="S14" s="11" t="s">
        <v>97</v>
      </c>
      <c r="T14" s="11" t="s">
        <v>97</v>
      </c>
      <c r="U14" s="11" t="s">
        <v>97</v>
      </c>
      <c r="V14" s="11" t="s">
        <v>97</v>
      </c>
      <c r="W14" s="11" t="s">
        <v>97</v>
      </c>
      <c r="X14" s="11" t="s">
        <v>97</v>
      </c>
      <c r="Y14" s="11" t="s">
        <v>97</v>
      </c>
      <c r="Z14" s="11" t="s">
        <v>97</v>
      </c>
      <c r="AA14" s="11" t="s">
        <v>97</v>
      </c>
      <c r="AB14" s="11" t="s">
        <v>97</v>
      </c>
      <c r="AC14" s="11" t="s">
        <v>97</v>
      </c>
      <c r="AD14" s="11" t="s">
        <v>97</v>
      </c>
      <c r="AE14" s="11" t="s">
        <v>97</v>
      </c>
      <c r="AF14" s="11" t="s">
        <v>97</v>
      </c>
      <c r="AG14" s="11" t="s">
        <v>97</v>
      </c>
      <c r="AH14" s="11" t="s">
        <v>97</v>
      </c>
      <c r="AI14" s="11" t="s">
        <v>97</v>
      </c>
      <c r="AJ14" s="11" t="s">
        <v>97</v>
      </c>
      <c r="AK14" s="11" t="s">
        <v>97</v>
      </c>
      <c r="AL14" s="11" t="s">
        <v>97</v>
      </c>
      <c r="AM14" s="11" t="s">
        <v>97</v>
      </c>
      <c r="AN14" s="11" t="s">
        <v>97</v>
      </c>
      <c r="AO14" s="11" t="s">
        <v>97</v>
      </c>
      <c r="AP14" s="11" t="s">
        <v>97</v>
      </c>
      <c r="AQ14" s="11" t="s">
        <v>97</v>
      </c>
      <c r="AR14" s="11" t="s">
        <v>97</v>
      </c>
      <c r="AS14" s="11" t="s">
        <v>97</v>
      </c>
      <c r="AT14" s="11" t="s">
        <v>97</v>
      </c>
      <c r="AU14" s="11" t="s">
        <v>97</v>
      </c>
      <c r="AV14" s="11" t="s">
        <v>97</v>
      </c>
      <c r="AW14" s="11" t="s">
        <v>97</v>
      </c>
      <c r="AX14" s="11" t="s">
        <v>97</v>
      </c>
      <c r="AY14" s="8"/>
    </row>
    <row r="15" spans="1:51" s="15" customFormat="1" ht="15.75" customHeight="1" thickBot="1">
      <c r="A15" s="35" t="s">
        <v>108</v>
      </c>
      <c r="B15" s="27"/>
      <c r="C15" s="17">
        <v>9.0987227660139105</v>
      </c>
      <c r="D15" s="17">
        <v>18.85994533843429</v>
      </c>
      <c r="E15" s="17">
        <v>15.897503197850551</v>
      </c>
      <c r="F15" s="17">
        <v>20.00401286676469</v>
      </c>
      <c r="G15" s="17">
        <v>18.85994533843429</v>
      </c>
      <c r="H15" s="17" t="s">
        <v>109</v>
      </c>
      <c r="I15" s="17">
        <v>23.76836448785139</v>
      </c>
      <c r="J15" s="17">
        <v>26.191488210155281</v>
      </c>
      <c r="K15" s="17">
        <v>17.601143584430531</v>
      </c>
      <c r="L15" s="17">
        <v>18.520092494258339</v>
      </c>
      <c r="M15" s="17">
        <v>16.806676467351011</v>
      </c>
      <c r="N15" s="17">
        <v>12.062704748703011</v>
      </c>
      <c r="O15" s="17">
        <v>28.290059459433969</v>
      </c>
      <c r="P15" s="17" t="s">
        <v>109</v>
      </c>
      <c r="Q15" s="17">
        <v>19.59984319926826</v>
      </c>
      <c r="R15" s="17">
        <v>25.30337311190863</v>
      </c>
      <c r="S15" s="17">
        <v>22.48260702236891</v>
      </c>
      <c r="T15" s="17" t="s">
        <v>109</v>
      </c>
      <c r="U15" s="17">
        <v>29.548013274685111</v>
      </c>
      <c r="V15" s="17">
        <v>23.76836448785139</v>
      </c>
      <c r="W15" s="17">
        <v>16.333142776539152</v>
      </c>
      <c r="X15" s="17">
        <v>20.434262724585061</v>
      </c>
      <c r="Y15" s="17">
        <v>21.385210673535351</v>
      </c>
      <c r="Z15" s="17" t="s">
        <v>109</v>
      </c>
      <c r="AA15" s="17" t="s">
        <v>109</v>
      </c>
      <c r="AB15" s="17">
        <v>16.333142776539152</v>
      </c>
      <c r="AC15" s="17">
        <v>29.548013274685111</v>
      </c>
      <c r="AD15" s="17" t="s">
        <v>109</v>
      </c>
      <c r="AE15" s="17" t="s">
        <v>109</v>
      </c>
      <c r="AF15" s="17">
        <v>29.548013274685111</v>
      </c>
      <c r="AG15" s="17" t="s">
        <v>109</v>
      </c>
      <c r="AH15" s="17" t="s">
        <v>109</v>
      </c>
      <c r="AI15" s="17" t="s">
        <v>109</v>
      </c>
      <c r="AJ15" s="17" t="s">
        <v>109</v>
      </c>
      <c r="AK15" s="17">
        <v>17.0594283133902</v>
      </c>
      <c r="AL15" s="17">
        <v>14.77384412118392</v>
      </c>
      <c r="AM15" s="17" t="s">
        <v>109</v>
      </c>
      <c r="AN15" s="17">
        <v>16.806676467351011</v>
      </c>
      <c r="AO15" s="17">
        <v>24.499877499612079</v>
      </c>
      <c r="AP15" s="17" t="s">
        <v>109</v>
      </c>
      <c r="AQ15" s="17" t="s">
        <v>109</v>
      </c>
      <c r="AR15" s="17" t="s">
        <v>109</v>
      </c>
      <c r="AS15" s="17">
        <v>20.893523946548999</v>
      </c>
      <c r="AT15" s="17">
        <v>13.859066540805831</v>
      </c>
      <c r="AU15" s="17">
        <v>22.48260702236891</v>
      </c>
      <c r="AV15" s="17" t="s">
        <v>109</v>
      </c>
      <c r="AW15" s="17" t="s">
        <v>109</v>
      </c>
      <c r="AX15" s="17">
        <v>28.290059459433969</v>
      </c>
      <c r="AY15" s="8"/>
    </row>
    <row r="16" spans="1:51" ht="15.75" customHeight="1" thickTop="1">
      <c r="A16" s="18" t="s">
        <v>183</v>
      </c>
      <c r="B16" s="16"/>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row>
    <row r="17" spans="1:1">
      <c r="A17" s="13" t="s">
        <v>111</v>
      </c>
    </row>
  </sheetData>
  <mergeCells count="16">
    <mergeCell ref="A15:B15"/>
    <mergeCell ref="AV2:AX2"/>
    <mergeCell ref="A2:C2"/>
    <mergeCell ref="A3:B5"/>
    <mergeCell ref="D3:G3"/>
    <mergeCell ref="H3:L3"/>
    <mergeCell ref="M3:N3"/>
    <mergeCell ref="O3:U3"/>
    <mergeCell ref="AL3:AQ3"/>
    <mergeCell ref="B6:B8"/>
    <mergeCell ref="B9:B11"/>
    <mergeCell ref="B12:B14"/>
    <mergeCell ref="A6:A14"/>
    <mergeCell ref="AR3:AX3"/>
    <mergeCell ref="V3:AA3"/>
    <mergeCell ref="AB3:AK3"/>
  </mergeCells>
  <hyperlinks>
    <hyperlink ref="A1" location="'TOC'!A1:A1" display="Back to TOC"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Y23"/>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cols>
    <col min="1" max="1" width="50" style="19" bestFit="1" customWidth="1"/>
    <col min="2" max="2" width="25" style="19" bestFit="1" customWidth="1"/>
    <col min="3" max="50" width="12.6640625" style="19" customWidth="1"/>
  </cols>
  <sheetData>
    <row r="1" spans="1:51" ht="52" customHeight="1">
      <c r="A1" s="7" t="str">
        <f>HYPERLINK("#TOC!A1","Return to Table of Contents")</f>
        <v>Return to Table of Contents</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8"/>
    </row>
    <row r="2" spans="1:51" ht="36" customHeight="1">
      <c r="A2" s="33" t="s">
        <v>184</v>
      </c>
      <c r="B2" s="25"/>
      <c r="C2" s="25"/>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32" t="s">
        <v>185</v>
      </c>
      <c r="AW2" s="25"/>
      <c r="AX2" s="25"/>
      <c r="AY2" s="8"/>
    </row>
    <row r="3" spans="1:51" ht="37" customHeight="1">
      <c r="A3" s="34"/>
      <c r="B3" s="25"/>
      <c r="C3" s="20" t="s">
        <v>28</v>
      </c>
      <c r="D3" s="28" t="s">
        <v>29</v>
      </c>
      <c r="E3" s="25"/>
      <c r="F3" s="25"/>
      <c r="G3" s="25"/>
      <c r="H3" s="28" t="s">
        <v>30</v>
      </c>
      <c r="I3" s="25"/>
      <c r="J3" s="25"/>
      <c r="K3" s="25"/>
      <c r="L3" s="25"/>
      <c r="M3" s="28" t="s">
        <v>31</v>
      </c>
      <c r="N3" s="25"/>
      <c r="O3" s="28" t="s">
        <v>32</v>
      </c>
      <c r="P3" s="25"/>
      <c r="Q3" s="25"/>
      <c r="R3" s="25"/>
      <c r="S3" s="25"/>
      <c r="T3" s="25"/>
      <c r="U3" s="25"/>
      <c r="V3" s="28" t="s">
        <v>33</v>
      </c>
      <c r="W3" s="25"/>
      <c r="X3" s="25"/>
      <c r="Y3" s="25"/>
      <c r="Z3" s="25"/>
      <c r="AA3" s="25"/>
      <c r="AB3" s="28" t="s">
        <v>34</v>
      </c>
      <c r="AC3" s="25"/>
      <c r="AD3" s="25"/>
      <c r="AE3" s="25"/>
      <c r="AF3" s="25"/>
      <c r="AG3" s="25"/>
      <c r="AH3" s="25"/>
      <c r="AI3" s="25"/>
      <c r="AJ3" s="25"/>
      <c r="AK3" s="25"/>
      <c r="AL3" s="28" t="s">
        <v>35</v>
      </c>
      <c r="AM3" s="25"/>
      <c r="AN3" s="25"/>
      <c r="AO3" s="25"/>
      <c r="AP3" s="25"/>
      <c r="AQ3" s="25"/>
      <c r="AR3" s="28" t="s">
        <v>36</v>
      </c>
      <c r="AS3" s="25"/>
      <c r="AT3" s="25"/>
      <c r="AU3" s="25"/>
      <c r="AV3" s="25"/>
      <c r="AW3" s="25"/>
      <c r="AX3" s="25"/>
      <c r="AY3" s="8"/>
    </row>
    <row r="4" spans="1:51" ht="16" customHeight="1">
      <c r="A4" s="25"/>
      <c r="B4" s="25"/>
      <c r="C4" s="21" t="s">
        <v>37</v>
      </c>
      <c r="D4" s="21" t="s">
        <v>37</v>
      </c>
      <c r="E4" s="21" t="s">
        <v>38</v>
      </c>
      <c r="F4" s="21" t="s">
        <v>39</v>
      </c>
      <c r="G4" s="21" t="s">
        <v>40</v>
      </c>
      <c r="H4" s="21" t="s">
        <v>37</v>
      </c>
      <c r="I4" s="21" t="s">
        <v>38</v>
      </c>
      <c r="J4" s="21" t="s">
        <v>39</v>
      </c>
      <c r="K4" s="21" t="s">
        <v>40</v>
      </c>
      <c r="L4" s="21" t="s">
        <v>41</v>
      </c>
      <c r="M4" s="21" t="s">
        <v>37</v>
      </c>
      <c r="N4" s="21" t="s">
        <v>38</v>
      </c>
      <c r="O4" s="21" t="s">
        <v>37</v>
      </c>
      <c r="P4" s="21" t="s">
        <v>38</v>
      </c>
      <c r="Q4" s="21" t="s">
        <v>39</v>
      </c>
      <c r="R4" s="21" t="s">
        <v>40</v>
      </c>
      <c r="S4" s="21" t="s">
        <v>41</v>
      </c>
      <c r="T4" s="21" t="s">
        <v>42</v>
      </c>
      <c r="U4" s="21" t="s">
        <v>43</v>
      </c>
      <c r="V4" s="21" t="s">
        <v>37</v>
      </c>
      <c r="W4" s="21" t="s">
        <v>38</v>
      </c>
      <c r="X4" s="21" t="s">
        <v>39</v>
      </c>
      <c r="Y4" s="21" t="s">
        <v>40</v>
      </c>
      <c r="Z4" s="21" t="s">
        <v>41</v>
      </c>
      <c r="AA4" s="21" t="s">
        <v>42</v>
      </c>
      <c r="AB4" s="21" t="s">
        <v>37</v>
      </c>
      <c r="AC4" s="21" t="s">
        <v>38</v>
      </c>
      <c r="AD4" s="21" t="s">
        <v>39</v>
      </c>
      <c r="AE4" s="21" t="s">
        <v>40</v>
      </c>
      <c r="AF4" s="21" t="s">
        <v>41</v>
      </c>
      <c r="AG4" s="21" t="s">
        <v>42</v>
      </c>
      <c r="AH4" s="21" t="s">
        <v>43</v>
      </c>
      <c r="AI4" s="21" t="s">
        <v>44</v>
      </c>
      <c r="AJ4" s="21" t="s">
        <v>45</v>
      </c>
      <c r="AK4" s="21" t="s">
        <v>46</v>
      </c>
      <c r="AL4" s="21" t="s">
        <v>37</v>
      </c>
      <c r="AM4" s="21" t="s">
        <v>38</v>
      </c>
      <c r="AN4" s="21" t="s">
        <v>39</v>
      </c>
      <c r="AO4" s="21" t="s">
        <v>40</v>
      </c>
      <c r="AP4" s="21" t="s">
        <v>41</v>
      </c>
      <c r="AQ4" s="21" t="s">
        <v>42</v>
      </c>
      <c r="AR4" s="21" t="s">
        <v>37</v>
      </c>
      <c r="AS4" s="21" t="s">
        <v>38</v>
      </c>
      <c r="AT4" s="21" t="s">
        <v>39</v>
      </c>
      <c r="AU4" s="21" t="s">
        <v>40</v>
      </c>
      <c r="AV4" s="21" t="s">
        <v>41</v>
      </c>
      <c r="AW4" s="21" t="s">
        <v>42</v>
      </c>
      <c r="AX4" s="21" t="s">
        <v>43</v>
      </c>
      <c r="AY4" s="8"/>
    </row>
    <row r="5" spans="1:51" ht="34.5" customHeight="1">
      <c r="A5" s="25"/>
      <c r="B5" s="25"/>
      <c r="C5" s="20" t="s">
        <v>47</v>
      </c>
      <c r="D5" s="20" t="s">
        <v>48</v>
      </c>
      <c r="E5" s="20" t="s">
        <v>49</v>
      </c>
      <c r="F5" s="20" t="s">
        <v>50</v>
      </c>
      <c r="G5" s="20" t="s">
        <v>51</v>
      </c>
      <c r="H5" s="20" t="s">
        <v>52</v>
      </c>
      <c r="I5" s="20" t="s">
        <v>53</v>
      </c>
      <c r="J5" s="20" t="s">
        <v>54</v>
      </c>
      <c r="K5" s="20" t="s">
        <v>55</v>
      </c>
      <c r="L5" s="20" t="s">
        <v>56</v>
      </c>
      <c r="M5" s="20" t="s">
        <v>57</v>
      </c>
      <c r="N5" s="20" t="s">
        <v>58</v>
      </c>
      <c r="O5" s="20" t="s">
        <v>59</v>
      </c>
      <c r="P5" s="20" t="s">
        <v>60</v>
      </c>
      <c r="Q5" s="20" t="s">
        <v>61</v>
      </c>
      <c r="R5" s="20" t="s">
        <v>62</v>
      </c>
      <c r="S5" s="20" t="s">
        <v>63</v>
      </c>
      <c r="T5" s="20" t="s">
        <v>64</v>
      </c>
      <c r="U5" s="20" t="s">
        <v>65</v>
      </c>
      <c r="V5" s="20" t="s">
        <v>66</v>
      </c>
      <c r="W5" s="20" t="s">
        <v>67</v>
      </c>
      <c r="X5" s="20" t="s">
        <v>68</v>
      </c>
      <c r="Y5" s="20" t="s">
        <v>69</v>
      </c>
      <c r="Z5" s="20" t="s">
        <v>70</v>
      </c>
      <c r="AA5" s="20" t="s">
        <v>71</v>
      </c>
      <c r="AB5" s="20" t="s">
        <v>72</v>
      </c>
      <c r="AC5" s="20" t="s">
        <v>73</v>
      </c>
      <c r="AD5" s="20" t="s">
        <v>74</v>
      </c>
      <c r="AE5" s="20" t="s">
        <v>75</v>
      </c>
      <c r="AF5" s="20" t="s">
        <v>76</v>
      </c>
      <c r="AG5" s="20" t="s">
        <v>77</v>
      </c>
      <c r="AH5" s="20" t="s">
        <v>78</v>
      </c>
      <c r="AI5" s="20" t="s">
        <v>79</v>
      </c>
      <c r="AJ5" s="20" t="s">
        <v>80</v>
      </c>
      <c r="AK5" s="20" t="s">
        <v>81</v>
      </c>
      <c r="AL5" s="20" t="s">
        <v>82</v>
      </c>
      <c r="AM5" s="20" t="s">
        <v>83</v>
      </c>
      <c r="AN5" s="20" t="s">
        <v>84</v>
      </c>
      <c r="AO5" s="20" t="s">
        <v>85</v>
      </c>
      <c r="AP5" s="20" t="s">
        <v>86</v>
      </c>
      <c r="AQ5" s="20" t="s">
        <v>87</v>
      </c>
      <c r="AR5" s="20" t="s">
        <v>88</v>
      </c>
      <c r="AS5" s="20" t="s">
        <v>89</v>
      </c>
      <c r="AT5" s="20" t="s">
        <v>90</v>
      </c>
      <c r="AU5" s="20" t="s">
        <v>91</v>
      </c>
      <c r="AV5" s="20" t="s">
        <v>92</v>
      </c>
      <c r="AW5" s="20" t="s">
        <v>93</v>
      </c>
      <c r="AX5" s="20" t="s">
        <v>94</v>
      </c>
      <c r="AY5" s="8"/>
    </row>
    <row r="6" spans="1:51">
      <c r="A6" s="31" t="s">
        <v>186</v>
      </c>
      <c r="B6" s="24" t="s">
        <v>48</v>
      </c>
      <c r="C6" s="9">
        <v>0.2238562091503</v>
      </c>
      <c r="D6" s="9">
        <v>1</v>
      </c>
      <c r="E6" s="9">
        <v>0</v>
      </c>
      <c r="F6" s="9">
        <v>0</v>
      </c>
      <c r="G6" s="9">
        <v>0</v>
      </c>
      <c r="H6" s="9">
        <v>0.22932215732880001</v>
      </c>
      <c r="I6" s="9">
        <v>0.19673603885909999</v>
      </c>
      <c r="J6" s="9">
        <v>0.2289380186545</v>
      </c>
      <c r="K6" s="9">
        <v>0.2273289816654</v>
      </c>
      <c r="L6" s="9">
        <v>0.2223775904759</v>
      </c>
      <c r="M6" s="9">
        <v>0.214065244259</v>
      </c>
      <c r="N6" s="9">
        <v>0.2365635178752</v>
      </c>
      <c r="O6" s="9">
        <v>0.24245607508959999</v>
      </c>
      <c r="P6" s="9">
        <v>0.1965974458527</v>
      </c>
      <c r="Q6" s="9">
        <v>0.2015649311969</v>
      </c>
      <c r="R6" s="9">
        <v>0.15113831228919999</v>
      </c>
      <c r="S6" s="9">
        <v>0.27315592592310001</v>
      </c>
      <c r="T6" s="9">
        <v>0.39171902870179998</v>
      </c>
      <c r="U6" s="9">
        <v>0.196482763325</v>
      </c>
      <c r="V6" s="9">
        <v>0.22649063498159999</v>
      </c>
      <c r="W6" s="9">
        <v>0.23662640963449999</v>
      </c>
      <c r="X6" s="9">
        <v>0.19245825859839999</v>
      </c>
      <c r="Y6" s="9">
        <v>0.2274592500497</v>
      </c>
      <c r="Z6" s="9">
        <v>0.22816146469070001</v>
      </c>
      <c r="AA6" s="9">
        <v>0.19781495081180001</v>
      </c>
      <c r="AB6" s="9">
        <v>0.19572544577189999</v>
      </c>
      <c r="AC6" s="9">
        <v>0.27954147860939998</v>
      </c>
      <c r="AD6" s="9">
        <v>5.7150952230579997E-2</v>
      </c>
      <c r="AE6" s="9">
        <v>0.1446917045636</v>
      </c>
      <c r="AF6" s="9">
        <v>0.36703393606279999</v>
      </c>
      <c r="AG6" s="9">
        <v>0.21973735070059999</v>
      </c>
      <c r="AH6" s="9">
        <v>7.2925993389680005E-2</v>
      </c>
      <c r="AI6" s="9">
        <v>0.2256684793663</v>
      </c>
      <c r="AJ6" s="9">
        <v>0.14121982381199999</v>
      </c>
      <c r="AK6" s="9">
        <v>0.23372209376620001</v>
      </c>
      <c r="AL6" s="9">
        <v>0.21858368434729999</v>
      </c>
      <c r="AM6" s="9">
        <v>0.40136625510360002</v>
      </c>
      <c r="AN6" s="9">
        <v>0.18815071907270001</v>
      </c>
      <c r="AO6" s="9">
        <v>0.24407232689710001</v>
      </c>
      <c r="AP6" s="9">
        <v>1</v>
      </c>
      <c r="AQ6" s="9">
        <v>0.26184985972480002</v>
      </c>
      <c r="AR6" s="9">
        <v>1</v>
      </c>
      <c r="AS6" s="9">
        <v>0.44924282273970001</v>
      </c>
      <c r="AT6" s="9">
        <v>0</v>
      </c>
      <c r="AU6" s="9">
        <v>0</v>
      </c>
      <c r="AV6" s="9">
        <v>0</v>
      </c>
      <c r="AW6" s="9">
        <v>1</v>
      </c>
      <c r="AX6" s="9">
        <v>0.49579309658300003</v>
      </c>
      <c r="AY6" s="8"/>
    </row>
    <row r="7" spans="1:51">
      <c r="A7" s="25"/>
      <c r="B7" s="25"/>
      <c r="C7" s="10">
        <v>245</v>
      </c>
      <c r="D7" s="10">
        <v>245</v>
      </c>
      <c r="E7" s="10">
        <v>0</v>
      </c>
      <c r="F7" s="10">
        <v>0</v>
      </c>
      <c r="G7" s="10">
        <v>0</v>
      </c>
      <c r="H7" s="10">
        <v>16</v>
      </c>
      <c r="I7" s="10">
        <v>36</v>
      </c>
      <c r="J7" s="10">
        <v>34</v>
      </c>
      <c r="K7" s="10">
        <v>57</v>
      </c>
      <c r="L7" s="10">
        <v>79</v>
      </c>
      <c r="M7" s="10">
        <v>95</v>
      </c>
      <c r="N7" s="10">
        <v>135</v>
      </c>
      <c r="O7" s="10">
        <v>64</v>
      </c>
      <c r="P7" s="10">
        <v>21</v>
      </c>
      <c r="Q7" s="10">
        <v>35</v>
      </c>
      <c r="R7" s="10">
        <v>34</v>
      </c>
      <c r="S7" s="10">
        <v>28</v>
      </c>
      <c r="T7" s="10">
        <v>12</v>
      </c>
      <c r="U7" s="10">
        <v>17</v>
      </c>
      <c r="V7" s="10">
        <v>61</v>
      </c>
      <c r="W7" s="10">
        <v>74</v>
      </c>
      <c r="X7" s="10">
        <v>45</v>
      </c>
      <c r="Y7" s="10">
        <v>40</v>
      </c>
      <c r="Z7" s="10">
        <v>11</v>
      </c>
      <c r="AA7" s="10">
        <v>2</v>
      </c>
      <c r="AB7" s="10">
        <v>104</v>
      </c>
      <c r="AC7" s="10">
        <v>21</v>
      </c>
      <c r="AD7" s="10">
        <v>1</v>
      </c>
      <c r="AE7" s="10">
        <v>14</v>
      </c>
      <c r="AF7" s="10">
        <v>25</v>
      </c>
      <c r="AG7" s="10">
        <v>6</v>
      </c>
      <c r="AH7" s="10">
        <v>1</v>
      </c>
      <c r="AI7" s="10">
        <v>2</v>
      </c>
      <c r="AJ7" s="10">
        <v>2</v>
      </c>
      <c r="AK7" s="10">
        <v>60</v>
      </c>
      <c r="AL7" s="10">
        <v>93</v>
      </c>
      <c r="AM7" s="10">
        <v>16</v>
      </c>
      <c r="AN7" s="10">
        <v>56</v>
      </c>
      <c r="AO7" s="10">
        <v>59</v>
      </c>
      <c r="AP7" s="10">
        <v>2</v>
      </c>
      <c r="AQ7" s="10">
        <v>6</v>
      </c>
      <c r="AR7" s="10">
        <v>20</v>
      </c>
      <c r="AS7" s="10">
        <v>95</v>
      </c>
      <c r="AT7" s="10">
        <v>0</v>
      </c>
      <c r="AU7" s="10">
        <v>0</v>
      </c>
      <c r="AV7" s="10">
        <v>0</v>
      </c>
      <c r="AW7" s="10">
        <v>89</v>
      </c>
      <c r="AX7" s="10">
        <v>41</v>
      </c>
      <c r="AY7" s="8"/>
    </row>
    <row r="8" spans="1:51">
      <c r="A8" s="25"/>
      <c r="B8" s="25"/>
      <c r="C8" s="11" t="s">
        <v>97</v>
      </c>
      <c r="D8" s="12" t="s">
        <v>187</v>
      </c>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2" t="s">
        <v>188</v>
      </c>
      <c r="AS8" s="12" t="s">
        <v>118</v>
      </c>
      <c r="AT8" s="11"/>
      <c r="AU8" s="11"/>
      <c r="AV8" s="11"/>
      <c r="AW8" s="12" t="s">
        <v>189</v>
      </c>
      <c r="AX8" s="12" t="s">
        <v>118</v>
      </c>
      <c r="AY8" s="8"/>
    </row>
    <row r="9" spans="1:51">
      <c r="A9" s="25"/>
      <c r="B9" s="24" t="s">
        <v>49</v>
      </c>
      <c r="C9" s="9">
        <v>0.26960784313730002</v>
      </c>
      <c r="D9" s="9">
        <v>0</v>
      </c>
      <c r="E9" s="9">
        <v>1</v>
      </c>
      <c r="F9" s="9">
        <v>0</v>
      </c>
      <c r="G9" s="9">
        <v>0</v>
      </c>
      <c r="H9" s="9">
        <v>0.20867675326509999</v>
      </c>
      <c r="I9" s="9">
        <v>0.24253667570170001</v>
      </c>
      <c r="J9" s="9">
        <v>0.2225779062755</v>
      </c>
      <c r="K9" s="9">
        <v>0.2827606824178</v>
      </c>
      <c r="L9" s="9">
        <v>0.3168103786866</v>
      </c>
      <c r="M9" s="9">
        <v>0.28153375159339999</v>
      </c>
      <c r="N9" s="9">
        <v>0.2591427590732</v>
      </c>
      <c r="O9" s="9">
        <v>0.31200523351659998</v>
      </c>
      <c r="P9" s="9">
        <v>0.22428862899970001</v>
      </c>
      <c r="Q9" s="9">
        <v>0.14047188656080001</v>
      </c>
      <c r="R9" s="9">
        <v>0.28932718910709998</v>
      </c>
      <c r="S9" s="9">
        <v>0.2254381437654</v>
      </c>
      <c r="T9" s="9">
        <v>0.1639373382847</v>
      </c>
      <c r="U9" s="9">
        <v>0.34359822783310001</v>
      </c>
      <c r="V9" s="9">
        <v>0.28349590693190002</v>
      </c>
      <c r="W9" s="9">
        <v>0.2308701453059</v>
      </c>
      <c r="X9" s="9">
        <v>0.29588715452249997</v>
      </c>
      <c r="Y9" s="9">
        <v>0.3145717929563</v>
      </c>
      <c r="Z9" s="9">
        <v>0.31881191505790002</v>
      </c>
      <c r="AA9" s="9">
        <v>0.2007733178736</v>
      </c>
      <c r="AB9" s="9">
        <v>0.21005639050899999</v>
      </c>
      <c r="AC9" s="9">
        <v>0.26653734566609999</v>
      </c>
      <c r="AD9" s="9">
        <v>0.54849291027339997</v>
      </c>
      <c r="AE9" s="9">
        <v>0.36726580358760003</v>
      </c>
      <c r="AF9" s="9">
        <v>0.3484628513104</v>
      </c>
      <c r="AG9" s="9">
        <v>0.29443879344809998</v>
      </c>
      <c r="AH9" s="9">
        <v>0.5825487605995</v>
      </c>
      <c r="AI9" s="9">
        <v>0.58374462520789994</v>
      </c>
      <c r="AJ9" s="9">
        <v>0</v>
      </c>
      <c r="AK9" s="9">
        <v>0.3628033361379</v>
      </c>
      <c r="AL9" s="9">
        <v>0.25144487240419999</v>
      </c>
      <c r="AM9" s="9">
        <v>0.1126772364987</v>
      </c>
      <c r="AN9" s="9">
        <v>0.25581329331840003</v>
      </c>
      <c r="AO9" s="9">
        <v>0.35762403923980002</v>
      </c>
      <c r="AP9" s="9">
        <v>0</v>
      </c>
      <c r="AQ9" s="9">
        <v>7.674825091095E-2</v>
      </c>
      <c r="AR9" s="9">
        <v>0</v>
      </c>
      <c r="AS9" s="9">
        <v>0.55075717726030005</v>
      </c>
      <c r="AT9" s="9">
        <v>0.1611290028572</v>
      </c>
      <c r="AU9" s="9">
        <v>0</v>
      </c>
      <c r="AV9" s="9">
        <v>1</v>
      </c>
      <c r="AW9" s="9">
        <v>0</v>
      </c>
      <c r="AX9" s="9">
        <v>0.31597832674260001</v>
      </c>
      <c r="AY9" s="8"/>
    </row>
    <row r="10" spans="1:51">
      <c r="A10" s="25"/>
      <c r="B10" s="25"/>
      <c r="C10" s="10">
        <v>297</v>
      </c>
      <c r="D10" s="10">
        <v>0</v>
      </c>
      <c r="E10" s="10">
        <v>297</v>
      </c>
      <c r="F10" s="10">
        <v>0</v>
      </c>
      <c r="G10" s="10">
        <v>0</v>
      </c>
      <c r="H10" s="10">
        <v>20</v>
      </c>
      <c r="I10" s="10">
        <v>47</v>
      </c>
      <c r="J10" s="10">
        <v>36</v>
      </c>
      <c r="K10" s="10">
        <v>75</v>
      </c>
      <c r="L10" s="10">
        <v>96</v>
      </c>
      <c r="M10" s="10">
        <v>110</v>
      </c>
      <c r="N10" s="10">
        <v>168</v>
      </c>
      <c r="O10" s="10">
        <v>77</v>
      </c>
      <c r="P10" s="10">
        <v>27</v>
      </c>
      <c r="Q10" s="10">
        <v>29</v>
      </c>
      <c r="R10" s="10">
        <v>47</v>
      </c>
      <c r="S10" s="10">
        <v>32</v>
      </c>
      <c r="T10" s="10">
        <v>12</v>
      </c>
      <c r="U10" s="10">
        <v>46</v>
      </c>
      <c r="V10" s="10">
        <v>71</v>
      </c>
      <c r="W10" s="10">
        <v>70</v>
      </c>
      <c r="X10" s="10">
        <v>51</v>
      </c>
      <c r="Y10" s="10">
        <v>61</v>
      </c>
      <c r="Z10" s="10">
        <v>26</v>
      </c>
      <c r="AA10" s="10">
        <v>3</v>
      </c>
      <c r="AB10" s="10">
        <v>99</v>
      </c>
      <c r="AC10" s="10">
        <v>25</v>
      </c>
      <c r="AD10" s="10">
        <v>5</v>
      </c>
      <c r="AE10" s="10">
        <v>10</v>
      </c>
      <c r="AF10" s="10">
        <v>28</v>
      </c>
      <c r="AG10" s="10">
        <v>7</v>
      </c>
      <c r="AH10" s="10">
        <v>2</v>
      </c>
      <c r="AI10" s="10">
        <v>7</v>
      </c>
      <c r="AJ10" s="10">
        <v>0</v>
      </c>
      <c r="AK10" s="10">
        <v>105</v>
      </c>
      <c r="AL10" s="10">
        <v>106</v>
      </c>
      <c r="AM10" s="10">
        <v>7</v>
      </c>
      <c r="AN10" s="10">
        <v>87</v>
      </c>
      <c r="AO10" s="10">
        <v>75</v>
      </c>
      <c r="AP10" s="10">
        <v>0</v>
      </c>
      <c r="AQ10" s="10">
        <v>6</v>
      </c>
      <c r="AR10" s="10">
        <v>0</v>
      </c>
      <c r="AS10" s="10">
        <v>110</v>
      </c>
      <c r="AT10" s="10">
        <v>86</v>
      </c>
      <c r="AU10" s="10">
        <v>0</v>
      </c>
      <c r="AV10" s="10">
        <v>74</v>
      </c>
      <c r="AW10" s="10">
        <v>0</v>
      </c>
      <c r="AX10" s="10">
        <v>27</v>
      </c>
      <c r="AY10" s="8"/>
    </row>
    <row r="11" spans="1:51">
      <c r="A11" s="25"/>
      <c r="B11" s="25"/>
      <c r="C11" s="11" t="s">
        <v>97</v>
      </c>
      <c r="D11" s="11"/>
      <c r="E11" s="12" t="s">
        <v>106</v>
      </c>
      <c r="F11" s="11"/>
      <c r="G11" s="11"/>
      <c r="H11" s="11"/>
      <c r="I11" s="11"/>
      <c r="J11" s="11"/>
      <c r="K11" s="11"/>
      <c r="L11" s="11"/>
      <c r="M11" s="11"/>
      <c r="N11" s="11"/>
      <c r="O11" s="12" t="s">
        <v>165</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2" t="s">
        <v>135</v>
      </c>
      <c r="AP11" s="11"/>
      <c r="AQ11" s="11"/>
      <c r="AR11" s="11"/>
      <c r="AS11" s="12" t="s">
        <v>190</v>
      </c>
      <c r="AT11" s="12" t="s">
        <v>191</v>
      </c>
      <c r="AU11" s="11"/>
      <c r="AV11" s="12" t="s">
        <v>192</v>
      </c>
      <c r="AW11" s="11"/>
      <c r="AX11" s="12" t="s">
        <v>191</v>
      </c>
      <c r="AY11" s="8"/>
    </row>
    <row r="12" spans="1:51">
      <c r="A12" s="25"/>
      <c r="B12" s="24" t="s">
        <v>50</v>
      </c>
      <c r="C12" s="9">
        <v>0.2540849673203</v>
      </c>
      <c r="D12" s="9">
        <v>0</v>
      </c>
      <c r="E12" s="9">
        <v>0</v>
      </c>
      <c r="F12" s="9">
        <v>1</v>
      </c>
      <c r="G12" s="9">
        <v>0</v>
      </c>
      <c r="H12" s="9">
        <v>0.27892646273139998</v>
      </c>
      <c r="I12" s="9">
        <v>0.24647435009480001</v>
      </c>
      <c r="J12" s="9">
        <v>0.25055075769320001</v>
      </c>
      <c r="K12" s="9">
        <v>0.24808516967210001</v>
      </c>
      <c r="L12" s="9">
        <v>0.25735432979700001</v>
      </c>
      <c r="M12" s="9">
        <v>0.24107109706970001</v>
      </c>
      <c r="N12" s="9">
        <v>0.26346985048220001</v>
      </c>
      <c r="O12" s="9">
        <v>0.21252771730799999</v>
      </c>
      <c r="P12" s="9">
        <v>0.3299189104479</v>
      </c>
      <c r="Q12" s="9">
        <v>0.3449765903607</v>
      </c>
      <c r="R12" s="9">
        <v>0.21845777322279999</v>
      </c>
      <c r="S12" s="9">
        <v>0.25968017629220003</v>
      </c>
      <c r="T12" s="9">
        <v>9.5753113879419996E-2</v>
      </c>
      <c r="U12" s="9">
        <v>0.26784852173930002</v>
      </c>
      <c r="V12" s="9">
        <v>0.23657821024430001</v>
      </c>
      <c r="W12" s="9">
        <v>0.30359275738570002</v>
      </c>
      <c r="X12" s="9">
        <v>0.18885048936259999</v>
      </c>
      <c r="Y12" s="9">
        <v>0.25426233770009998</v>
      </c>
      <c r="Z12" s="9">
        <v>0.1619670689137</v>
      </c>
      <c r="AA12" s="9">
        <v>0.18546445004359999</v>
      </c>
      <c r="AB12" s="9">
        <v>0.30410626725239998</v>
      </c>
      <c r="AC12" s="9">
        <v>0.22587788956720001</v>
      </c>
      <c r="AD12" s="9">
        <v>0.30135415995920001</v>
      </c>
      <c r="AE12" s="9">
        <v>0.14160982623980001</v>
      </c>
      <c r="AF12" s="9">
        <v>0.1139260799298</v>
      </c>
      <c r="AG12" s="9">
        <v>0.36308280561110001</v>
      </c>
      <c r="AH12" s="9">
        <v>0.27108829685210001</v>
      </c>
      <c r="AI12" s="9">
        <v>0.11439006228</v>
      </c>
      <c r="AJ12" s="9">
        <v>7.0806838536920005E-2</v>
      </c>
      <c r="AK12" s="9">
        <v>0.19867126641150001</v>
      </c>
      <c r="AL12" s="9">
        <v>0.25084624938540001</v>
      </c>
      <c r="AM12" s="9">
        <v>0.1968394231301</v>
      </c>
      <c r="AN12" s="9">
        <v>0.32953998043740002</v>
      </c>
      <c r="AO12" s="9">
        <v>0.20367861030100001</v>
      </c>
      <c r="AP12" s="9">
        <v>0</v>
      </c>
      <c r="AQ12" s="9">
        <v>2.8306417021390001E-2</v>
      </c>
      <c r="AR12" s="9">
        <v>0</v>
      </c>
      <c r="AS12" s="9">
        <v>0</v>
      </c>
      <c r="AT12" s="9">
        <v>0.23513439547369999</v>
      </c>
      <c r="AU12" s="9">
        <v>0.72142237742540005</v>
      </c>
      <c r="AV12" s="9">
        <v>0</v>
      </c>
      <c r="AW12" s="9">
        <v>0</v>
      </c>
      <c r="AX12" s="9">
        <v>0.16193769598970001</v>
      </c>
      <c r="AY12" s="8"/>
    </row>
    <row r="13" spans="1:51">
      <c r="A13" s="25"/>
      <c r="B13" s="25"/>
      <c r="C13" s="10">
        <v>279</v>
      </c>
      <c r="D13" s="10">
        <v>0</v>
      </c>
      <c r="E13" s="10">
        <v>0</v>
      </c>
      <c r="F13" s="10">
        <v>279</v>
      </c>
      <c r="G13" s="10">
        <v>0</v>
      </c>
      <c r="H13" s="10">
        <v>22</v>
      </c>
      <c r="I13" s="10">
        <v>48</v>
      </c>
      <c r="J13" s="10">
        <v>45</v>
      </c>
      <c r="K13" s="10">
        <v>61</v>
      </c>
      <c r="L13" s="10">
        <v>81</v>
      </c>
      <c r="M13" s="10">
        <v>93</v>
      </c>
      <c r="N13" s="10">
        <v>165</v>
      </c>
      <c r="O13" s="10">
        <v>57</v>
      </c>
      <c r="P13" s="10">
        <v>34</v>
      </c>
      <c r="Q13" s="10">
        <v>45</v>
      </c>
      <c r="R13" s="10">
        <v>39</v>
      </c>
      <c r="S13" s="10">
        <v>33</v>
      </c>
      <c r="T13" s="10">
        <v>5</v>
      </c>
      <c r="U13" s="10">
        <v>28</v>
      </c>
      <c r="V13" s="10">
        <v>56</v>
      </c>
      <c r="W13" s="10">
        <v>94</v>
      </c>
      <c r="X13" s="10">
        <v>50</v>
      </c>
      <c r="Y13" s="10">
        <v>45</v>
      </c>
      <c r="Z13" s="10">
        <v>15</v>
      </c>
      <c r="AA13" s="10">
        <v>3</v>
      </c>
      <c r="AB13" s="10">
        <v>137</v>
      </c>
      <c r="AC13" s="10">
        <v>30</v>
      </c>
      <c r="AD13" s="10">
        <v>6</v>
      </c>
      <c r="AE13" s="10">
        <v>9</v>
      </c>
      <c r="AF13" s="10">
        <v>14</v>
      </c>
      <c r="AG13" s="10">
        <v>10</v>
      </c>
      <c r="AH13" s="10">
        <v>1</v>
      </c>
      <c r="AI13" s="10">
        <v>4</v>
      </c>
      <c r="AJ13" s="10">
        <v>1</v>
      </c>
      <c r="AK13" s="10">
        <v>50</v>
      </c>
      <c r="AL13" s="10">
        <v>102</v>
      </c>
      <c r="AM13" s="10">
        <v>8</v>
      </c>
      <c r="AN13" s="10">
        <v>97</v>
      </c>
      <c r="AO13" s="10">
        <v>51</v>
      </c>
      <c r="AP13" s="10">
        <v>0</v>
      </c>
      <c r="AQ13" s="10">
        <v>4</v>
      </c>
      <c r="AR13" s="10">
        <v>0</v>
      </c>
      <c r="AS13" s="10">
        <v>0</v>
      </c>
      <c r="AT13" s="10">
        <v>74</v>
      </c>
      <c r="AU13" s="10">
        <v>181</v>
      </c>
      <c r="AV13" s="10">
        <v>0</v>
      </c>
      <c r="AW13" s="10">
        <v>0</v>
      </c>
      <c r="AX13" s="10">
        <v>24</v>
      </c>
      <c r="AY13" s="8"/>
    </row>
    <row r="14" spans="1:51">
      <c r="A14" s="25"/>
      <c r="B14" s="25"/>
      <c r="C14" s="11" t="s">
        <v>97</v>
      </c>
      <c r="D14" s="11"/>
      <c r="E14" s="11"/>
      <c r="F14" s="12" t="s">
        <v>193</v>
      </c>
      <c r="G14" s="11"/>
      <c r="H14" s="11"/>
      <c r="I14" s="11"/>
      <c r="J14" s="11"/>
      <c r="K14" s="11"/>
      <c r="L14" s="11"/>
      <c r="M14" s="11"/>
      <c r="N14" s="11"/>
      <c r="O14" s="11"/>
      <c r="P14" s="11"/>
      <c r="Q14" s="11"/>
      <c r="R14" s="11"/>
      <c r="S14" s="11"/>
      <c r="T14" s="11"/>
      <c r="U14" s="11"/>
      <c r="V14" s="11"/>
      <c r="W14" s="11"/>
      <c r="X14" s="11"/>
      <c r="Y14" s="11"/>
      <c r="Z14" s="11"/>
      <c r="AA14" s="11"/>
      <c r="AB14" s="12" t="s">
        <v>100</v>
      </c>
      <c r="AC14" s="11"/>
      <c r="AD14" s="11"/>
      <c r="AE14" s="11"/>
      <c r="AF14" s="11"/>
      <c r="AG14" s="11"/>
      <c r="AH14" s="11"/>
      <c r="AI14" s="11"/>
      <c r="AJ14" s="11"/>
      <c r="AK14" s="11"/>
      <c r="AL14" s="12" t="s">
        <v>194</v>
      </c>
      <c r="AM14" s="12" t="s">
        <v>135</v>
      </c>
      <c r="AN14" s="12" t="s">
        <v>194</v>
      </c>
      <c r="AO14" s="12" t="s">
        <v>194</v>
      </c>
      <c r="AP14" s="11"/>
      <c r="AQ14" s="11"/>
      <c r="AR14" s="11"/>
      <c r="AS14" s="11"/>
      <c r="AT14" s="12" t="s">
        <v>195</v>
      </c>
      <c r="AU14" s="12" t="s">
        <v>196</v>
      </c>
      <c r="AV14" s="11"/>
      <c r="AW14" s="11"/>
      <c r="AX14" s="12" t="s">
        <v>197</v>
      </c>
      <c r="AY14" s="8"/>
    </row>
    <row r="15" spans="1:51">
      <c r="A15" s="25"/>
      <c r="B15" s="24" t="s">
        <v>51</v>
      </c>
      <c r="C15" s="9">
        <v>0.25245098039219999</v>
      </c>
      <c r="D15" s="9">
        <v>0</v>
      </c>
      <c r="E15" s="9">
        <v>0</v>
      </c>
      <c r="F15" s="9">
        <v>0</v>
      </c>
      <c r="G15" s="9">
        <v>1</v>
      </c>
      <c r="H15" s="9">
        <v>0.28307462667470001</v>
      </c>
      <c r="I15" s="9">
        <v>0.3142529353445</v>
      </c>
      <c r="J15" s="9">
        <v>0.29793331737680001</v>
      </c>
      <c r="K15" s="9">
        <v>0.24182516624459999</v>
      </c>
      <c r="L15" s="9">
        <v>0.20345770104050001</v>
      </c>
      <c r="M15" s="9">
        <v>0.26332990707789999</v>
      </c>
      <c r="N15" s="9">
        <v>0.24082387256929999</v>
      </c>
      <c r="O15" s="9">
        <v>0.23301097408579999</v>
      </c>
      <c r="P15" s="9">
        <v>0.24919501469979999</v>
      </c>
      <c r="Q15" s="9">
        <v>0.3129865918816</v>
      </c>
      <c r="R15" s="9">
        <v>0.34107672538099998</v>
      </c>
      <c r="S15" s="9">
        <v>0.24172575401919999</v>
      </c>
      <c r="T15" s="9">
        <v>0.3485905191341</v>
      </c>
      <c r="U15" s="9">
        <v>0.1920704871026</v>
      </c>
      <c r="V15" s="9">
        <v>0.25343524784220001</v>
      </c>
      <c r="W15" s="9">
        <v>0.22891068767389999</v>
      </c>
      <c r="X15" s="9">
        <v>0.32280409751650002</v>
      </c>
      <c r="Y15" s="9">
        <v>0.20370661929379999</v>
      </c>
      <c r="Z15" s="9">
        <v>0.29105955133770001</v>
      </c>
      <c r="AA15" s="9">
        <v>0.415947281271</v>
      </c>
      <c r="AB15" s="9">
        <v>0.29011189646669999</v>
      </c>
      <c r="AC15" s="9">
        <v>0.22804328615719999</v>
      </c>
      <c r="AD15" s="9">
        <v>9.3001977536760011E-2</v>
      </c>
      <c r="AE15" s="9">
        <v>0.34643266560899999</v>
      </c>
      <c r="AF15" s="9">
        <v>0.1705771326969</v>
      </c>
      <c r="AG15" s="9">
        <v>0.1227410502402</v>
      </c>
      <c r="AH15" s="9">
        <v>7.3436949158680001E-2</v>
      </c>
      <c r="AI15" s="9">
        <v>7.6196833145769999E-2</v>
      </c>
      <c r="AJ15" s="9">
        <v>0.7879733376511</v>
      </c>
      <c r="AK15" s="9">
        <v>0.2048033036845</v>
      </c>
      <c r="AL15" s="9">
        <v>0.279125193863</v>
      </c>
      <c r="AM15" s="9">
        <v>0.28911708526759999</v>
      </c>
      <c r="AN15" s="9">
        <v>0.22649600717150001</v>
      </c>
      <c r="AO15" s="9">
        <v>0.19462502356219999</v>
      </c>
      <c r="AP15" s="9">
        <v>0</v>
      </c>
      <c r="AQ15" s="9">
        <v>0.63309547234289998</v>
      </c>
      <c r="AR15" s="9">
        <v>0</v>
      </c>
      <c r="AS15" s="9">
        <v>0</v>
      </c>
      <c r="AT15" s="9">
        <v>0.60373660166910004</v>
      </c>
      <c r="AU15" s="9">
        <v>0.2785776225746</v>
      </c>
      <c r="AV15" s="9">
        <v>0</v>
      </c>
      <c r="AW15" s="9">
        <v>0</v>
      </c>
      <c r="AX15" s="9">
        <v>2.6290880684719999E-2</v>
      </c>
      <c r="AY15" s="8"/>
    </row>
    <row r="16" spans="1:51">
      <c r="A16" s="25"/>
      <c r="B16" s="25"/>
      <c r="C16" s="10">
        <v>278</v>
      </c>
      <c r="D16" s="10">
        <v>0</v>
      </c>
      <c r="E16" s="10">
        <v>0</v>
      </c>
      <c r="F16" s="10">
        <v>0</v>
      </c>
      <c r="G16" s="10">
        <v>278</v>
      </c>
      <c r="H16" s="10">
        <v>41</v>
      </c>
      <c r="I16" s="10">
        <v>45</v>
      </c>
      <c r="J16" s="10">
        <v>45</v>
      </c>
      <c r="K16" s="10">
        <v>55</v>
      </c>
      <c r="L16" s="10">
        <v>69</v>
      </c>
      <c r="M16" s="10">
        <v>104</v>
      </c>
      <c r="N16" s="10">
        <v>155</v>
      </c>
      <c r="O16" s="10">
        <v>57</v>
      </c>
      <c r="P16" s="10">
        <v>22</v>
      </c>
      <c r="Q16" s="10">
        <v>39</v>
      </c>
      <c r="R16" s="10">
        <v>40</v>
      </c>
      <c r="S16" s="10">
        <v>37</v>
      </c>
      <c r="T16" s="10">
        <v>18</v>
      </c>
      <c r="U16" s="10">
        <v>37</v>
      </c>
      <c r="V16" s="10">
        <v>57</v>
      </c>
      <c r="W16" s="10">
        <v>71</v>
      </c>
      <c r="X16" s="10">
        <v>50</v>
      </c>
      <c r="Y16" s="10">
        <v>56</v>
      </c>
      <c r="Z16" s="10">
        <v>25</v>
      </c>
      <c r="AA16" s="10">
        <v>3</v>
      </c>
      <c r="AB16" s="10">
        <v>123</v>
      </c>
      <c r="AC16" s="10">
        <v>27</v>
      </c>
      <c r="AD16" s="10">
        <v>4</v>
      </c>
      <c r="AE16" s="10">
        <v>11</v>
      </c>
      <c r="AF16" s="10">
        <v>21</v>
      </c>
      <c r="AG16" s="10">
        <v>5</v>
      </c>
      <c r="AH16" s="10">
        <v>1</v>
      </c>
      <c r="AI16" s="10">
        <v>1</v>
      </c>
      <c r="AJ16" s="10">
        <v>1</v>
      </c>
      <c r="AK16" s="10">
        <v>73</v>
      </c>
      <c r="AL16" s="10">
        <v>105</v>
      </c>
      <c r="AM16" s="10">
        <v>12</v>
      </c>
      <c r="AN16" s="10">
        <v>67</v>
      </c>
      <c r="AO16" s="10">
        <v>61</v>
      </c>
      <c r="AP16" s="10">
        <v>0</v>
      </c>
      <c r="AQ16" s="10">
        <v>16</v>
      </c>
      <c r="AR16" s="10">
        <v>0</v>
      </c>
      <c r="AS16" s="10">
        <v>0</v>
      </c>
      <c r="AT16" s="10">
        <v>227</v>
      </c>
      <c r="AU16" s="10">
        <v>48</v>
      </c>
      <c r="AV16" s="10">
        <v>0</v>
      </c>
      <c r="AW16" s="10">
        <v>0</v>
      </c>
      <c r="AX16" s="10">
        <v>3</v>
      </c>
      <c r="AY16" s="8"/>
    </row>
    <row r="17" spans="1:51">
      <c r="A17" s="25"/>
      <c r="B17" s="25"/>
      <c r="C17" s="11" t="s">
        <v>97</v>
      </c>
      <c r="D17" s="11"/>
      <c r="E17" s="11"/>
      <c r="F17" s="11"/>
      <c r="G17" s="12" t="s">
        <v>122</v>
      </c>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2" t="s">
        <v>198</v>
      </c>
      <c r="AR17" s="11"/>
      <c r="AS17" s="11"/>
      <c r="AT17" s="12" t="s">
        <v>199</v>
      </c>
      <c r="AU17" s="12" t="s">
        <v>200</v>
      </c>
      <c r="AV17" s="11"/>
      <c r="AW17" s="11"/>
      <c r="AX17" s="11"/>
      <c r="AY17" s="8"/>
    </row>
    <row r="18" spans="1:51">
      <c r="A18" s="25"/>
      <c r="B18" s="24" t="s">
        <v>28</v>
      </c>
      <c r="C18" s="9">
        <v>1</v>
      </c>
      <c r="D18" s="9">
        <v>1</v>
      </c>
      <c r="E18" s="9">
        <v>1</v>
      </c>
      <c r="F18" s="9">
        <v>1</v>
      </c>
      <c r="G18" s="9">
        <v>1</v>
      </c>
      <c r="H18" s="9">
        <v>1</v>
      </c>
      <c r="I18" s="9">
        <v>1</v>
      </c>
      <c r="J18" s="9">
        <v>1</v>
      </c>
      <c r="K18" s="9">
        <v>1</v>
      </c>
      <c r="L18" s="9">
        <v>1</v>
      </c>
      <c r="M18" s="9">
        <v>1</v>
      </c>
      <c r="N18" s="9">
        <v>1</v>
      </c>
      <c r="O18" s="9">
        <v>1</v>
      </c>
      <c r="P18" s="9">
        <v>1</v>
      </c>
      <c r="Q18" s="9">
        <v>1</v>
      </c>
      <c r="R18" s="9">
        <v>1</v>
      </c>
      <c r="S18" s="9">
        <v>1</v>
      </c>
      <c r="T18" s="9">
        <v>1</v>
      </c>
      <c r="U18" s="9">
        <v>1</v>
      </c>
      <c r="V18" s="9">
        <v>1</v>
      </c>
      <c r="W18" s="9">
        <v>1</v>
      </c>
      <c r="X18" s="9">
        <v>1</v>
      </c>
      <c r="Y18" s="9">
        <v>1</v>
      </c>
      <c r="Z18" s="9">
        <v>1</v>
      </c>
      <c r="AA18" s="9">
        <v>1</v>
      </c>
      <c r="AB18" s="9">
        <v>1</v>
      </c>
      <c r="AC18" s="9">
        <v>1</v>
      </c>
      <c r="AD18" s="9">
        <v>1</v>
      </c>
      <c r="AE18" s="9">
        <v>1</v>
      </c>
      <c r="AF18" s="9">
        <v>1</v>
      </c>
      <c r="AG18" s="9">
        <v>1</v>
      </c>
      <c r="AH18" s="9">
        <v>1</v>
      </c>
      <c r="AI18" s="9">
        <v>1</v>
      </c>
      <c r="AJ18" s="9">
        <v>1</v>
      </c>
      <c r="AK18" s="9">
        <v>1</v>
      </c>
      <c r="AL18" s="9">
        <v>1</v>
      </c>
      <c r="AM18" s="9">
        <v>1</v>
      </c>
      <c r="AN18" s="9">
        <v>1</v>
      </c>
      <c r="AO18" s="9">
        <v>1</v>
      </c>
      <c r="AP18" s="9">
        <v>1</v>
      </c>
      <c r="AQ18" s="9">
        <v>1</v>
      </c>
      <c r="AR18" s="9">
        <v>1</v>
      </c>
      <c r="AS18" s="9">
        <v>1</v>
      </c>
      <c r="AT18" s="9">
        <v>1</v>
      </c>
      <c r="AU18" s="9">
        <v>1</v>
      </c>
      <c r="AV18" s="9">
        <v>1</v>
      </c>
      <c r="AW18" s="9">
        <v>1</v>
      </c>
      <c r="AX18" s="9">
        <v>1</v>
      </c>
      <c r="AY18" s="8"/>
    </row>
    <row r="19" spans="1:51">
      <c r="A19" s="25"/>
      <c r="B19" s="25"/>
      <c r="C19" s="10">
        <v>1099</v>
      </c>
      <c r="D19" s="10">
        <v>245</v>
      </c>
      <c r="E19" s="10">
        <v>297</v>
      </c>
      <c r="F19" s="10">
        <v>279</v>
      </c>
      <c r="G19" s="10">
        <v>278</v>
      </c>
      <c r="H19" s="10">
        <v>99</v>
      </c>
      <c r="I19" s="10">
        <v>176</v>
      </c>
      <c r="J19" s="10">
        <v>160</v>
      </c>
      <c r="K19" s="10">
        <v>248</v>
      </c>
      <c r="L19" s="10">
        <v>325</v>
      </c>
      <c r="M19" s="10">
        <v>402</v>
      </c>
      <c r="N19" s="10">
        <v>623</v>
      </c>
      <c r="O19" s="10">
        <v>255</v>
      </c>
      <c r="P19" s="10">
        <v>104</v>
      </c>
      <c r="Q19" s="10">
        <v>148</v>
      </c>
      <c r="R19" s="10">
        <v>160</v>
      </c>
      <c r="S19" s="10">
        <v>130</v>
      </c>
      <c r="T19" s="10">
        <v>47</v>
      </c>
      <c r="U19" s="10">
        <v>128</v>
      </c>
      <c r="V19" s="10">
        <v>245</v>
      </c>
      <c r="W19" s="10">
        <v>309</v>
      </c>
      <c r="X19" s="10">
        <v>196</v>
      </c>
      <c r="Y19" s="10">
        <v>202</v>
      </c>
      <c r="Z19" s="10">
        <v>77</v>
      </c>
      <c r="AA19" s="10">
        <v>11</v>
      </c>
      <c r="AB19" s="10">
        <v>463</v>
      </c>
      <c r="AC19" s="10">
        <v>103</v>
      </c>
      <c r="AD19" s="10">
        <v>16</v>
      </c>
      <c r="AE19" s="10">
        <v>44</v>
      </c>
      <c r="AF19" s="10">
        <v>88</v>
      </c>
      <c r="AG19" s="10">
        <v>28</v>
      </c>
      <c r="AH19" s="10">
        <v>5</v>
      </c>
      <c r="AI19" s="10">
        <v>14</v>
      </c>
      <c r="AJ19" s="10">
        <v>4</v>
      </c>
      <c r="AK19" s="10">
        <v>288</v>
      </c>
      <c r="AL19" s="10">
        <v>406</v>
      </c>
      <c r="AM19" s="10">
        <v>43</v>
      </c>
      <c r="AN19" s="10">
        <v>307</v>
      </c>
      <c r="AO19" s="10">
        <v>246</v>
      </c>
      <c r="AP19" s="10">
        <v>2</v>
      </c>
      <c r="AQ19" s="10">
        <v>32</v>
      </c>
      <c r="AR19" s="10">
        <v>20</v>
      </c>
      <c r="AS19" s="10">
        <v>205</v>
      </c>
      <c r="AT19" s="10">
        <v>387</v>
      </c>
      <c r="AU19" s="10">
        <v>229</v>
      </c>
      <c r="AV19" s="10">
        <v>74</v>
      </c>
      <c r="AW19" s="10">
        <v>89</v>
      </c>
      <c r="AX19" s="10">
        <v>95</v>
      </c>
      <c r="AY19" s="8"/>
    </row>
    <row r="20" spans="1:51">
      <c r="A20" s="25"/>
      <c r="B20" s="25"/>
      <c r="C20" s="11" t="s">
        <v>97</v>
      </c>
      <c r="D20" s="11" t="s">
        <v>97</v>
      </c>
      <c r="E20" s="11" t="s">
        <v>97</v>
      </c>
      <c r="F20" s="11" t="s">
        <v>97</v>
      </c>
      <c r="G20" s="11" t="s">
        <v>97</v>
      </c>
      <c r="H20" s="11" t="s">
        <v>97</v>
      </c>
      <c r="I20" s="11" t="s">
        <v>97</v>
      </c>
      <c r="J20" s="11" t="s">
        <v>97</v>
      </c>
      <c r="K20" s="11" t="s">
        <v>97</v>
      </c>
      <c r="L20" s="11" t="s">
        <v>97</v>
      </c>
      <c r="M20" s="11" t="s">
        <v>97</v>
      </c>
      <c r="N20" s="11" t="s">
        <v>97</v>
      </c>
      <c r="O20" s="11" t="s">
        <v>97</v>
      </c>
      <c r="P20" s="11" t="s">
        <v>97</v>
      </c>
      <c r="Q20" s="11" t="s">
        <v>97</v>
      </c>
      <c r="R20" s="11" t="s">
        <v>97</v>
      </c>
      <c r="S20" s="11" t="s">
        <v>97</v>
      </c>
      <c r="T20" s="11" t="s">
        <v>97</v>
      </c>
      <c r="U20" s="11" t="s">
        <v>97</v>
      </c>
      <c r="V20" s="11" t="s">
        <v>97</v>
      </c>
      <c r="W20" s="11" t="s">
        <v>97</v>
      </c>
      <c r="X20" s="11" t="s">
        <v>97</v>
      </c>
      <c r="Y20" s="11" t="s">
        <v>97</v>
      </c>
      <c r="Z20" s="11" t="s">
        <v>97</v>
      </c>
      <c r="AA20" s="11" t="s">
        <v>97</v>
      </c>
      <c r="AB20" s="11" t="s">
        <v>97</v>
      </c>
      <c r="AC20" s="11" t="s">
        <v>97</v>
      </c>
      <c r="AD20" s="11" t="s">
        <v>97</v>
      </c>
      <c r="AE20" s="11" t="s">
        <v>97</v>
      </c>
      <c r="AF20" s="11" t="s">
        <v>97</v>
      </c>
      <c r="AG20" s="11" t="s">
        <v>97</v>
      </c>
      <c r="AH20" s="11" t="s">
        <v>97</v>
      </c>
      <c r="AI20" s="11" t="s">
        <v>97</v>
      </c>
      <c r="AJ20" s="11" t="s">
        <v>97</v>
      </c>
      <c r="AK20" s="11" t="s">
        <v>97</v>
      </c>
      <c r="AL20" s="11" t="s">
        <v>97</v>
      </c>
      <c r="AM20" s="11" t="s">
        <v>97</v>
      </c>
      <c r="AN20" s="11" t="s">
        <v>97</v>
      </c>
      <c r="AO20" s="11" t="s">
        <v>97</v>
      </c>
      <c r="AP20" s="11" t="s">
        <v>97</v>
      </c>
      <c r="AQ20" s="11" t="s">
        <v>97</v>
      </c>
      <c r="AR20" s="11" t="s">
        <v>97</v>
      </c>
      <c r="AS20" s="11" t="s">
        <v>97</v>
      </c>
      <c r="AT20" s="11" t="s">
        <v>97</v>
      </c>
      <c r="AU20" s="11" t="s">
        <v>97</v>
      </c>
      <c r="AV20" s="11" t="s">
        <v>97</v>
      </c>
      <c r="AW20" s="11" t="s">
        <v>97</v>
      </c>
      <c r="AX20" s="11" t="s">
        <v>97</v>
      </c>
      <c r="AY20" s="8"/>
    </row>
    <row r="21" spans="1:51" s="15" customFormat="1" ht="15.75" customHeight="1" thickBot="1">
      <c r="A21" s="35" t="s">
        <v>108</v>
      </c>
      <c r="B21" s="27"/>
      <c r="C21" s="17">
        <v>2.9550730377024221</v>
      </c>
      <c r="D21" s="17">
        <v>6.2604810887355651</v>
      </c>
      <c r="E21" s="17">
        <v>5.6859756615360064</v>
      </c>
      <c r="F21" s="17">
        <v>5.8665628221136936</v>
      </c>
      <c r="G21" s="17">
        <v>5.8771066818787077</v>
      </c>
      <c r="H21" s="17">
        <v>9.8490488379644887</v>
      </c>
      <c r="I21" s="17">
        <v>7.3865970193356851</v>
      </c>
      <c r="J21" s="17">
        <v>7.7471696345025407</v>
      </c>
      <c r="K21" s="17">
        <v>6.222493840728113</v>
      </c>
      <c r="L21" s="17">
        <v>5.4354747962215839</v>
      </c>
      <c r="M21" s="17">
        <v>4.8871423674565291</v>
      </c>
      <c r="N21" s="17">
        <v>3.9254729579127079</v>
      </c>
      <c r="O21" s="17">
        <v>6.1364784311213523</v>
      </c>
      <c r="P21" s="17">
        <v>9.6093606831756677</v>
      </c>
      <c r="Q21" s="17">
        <v>8.0551556460596636</v>
      </c>
      <c r="R21" s="17">
        <v>7.7471696345025407</v>
      </c>
      <c r="S21" s="17">
        <v>8.5947989887665699</v>
      </c>
      <c r="T21" s="17">
        <v>14.294549978506531</v>
      </c>
      <c r="U21" s="17">
        <v>8.6616913677371095</v>
      </c>
      <c r="V21" s="17">
        <v>6.2604810887355651</v>
      </c>
      <c r="W21" s="17">
        <v>5.5744528160663549</v>
      </c>
      <c r="X21" s="17">
        <v>6.9995449849081854</v>
      </c>
      <c r="Y21" s="17">
        <v>6.8947939404235417</v>
      </c>
      <c r="Z21" s="17">
        <v>11.167853563147579</v>
      </c>
      <c r="AA21" s="17">
        <v>29.548013274685111</v>
      </c>
      <c r="AB21" s="17">
        <v>4.5537448017299882</v>
      </c>
      <c r="AC21" s="17">
        <v>9.6558986084942156</v>
      </c>
      <c r="AD21" s="17">
        <v>24.499877499612079</v>
      </c>
      <c r="AE21" s="17">
        <v>14.77384412118392</v>
      </c>
      <c r="AF21" s="17">
        <v>10.446532138611969</v>
      </c>
      <c r="AG21" s="17">
        <v>18.520092494258339</v>
      </c>
      <c r="AH21" s="17" t="s">
        <v>109</v>
      </c>
      <c r="AI21" s="17">
        <v>26.191488210155281</v>
      </c>
      <c r="AJ21" s="17" t="s">
        <v>109</v>
      </c>
      <c r="AK21" s="17">
        <v>5.7741529060792471</v>
      </c>
      <c r="AL21" s="17">
        <v>4.8630016978182766</v>
      </c>
      <c r="AM21" s="17">
        <v>14.944650662952659</v>
      </c>
      <c r="AN21" s="17">
        <v>5.5925848949140136</v>
      </c>
      <c r="AO21" s="17">
        <v>6.2477414929465978</v>
      </c>
      <c r="AP21" s="17" t="s">
        <v>109</v>
      </c>
      <c r="AQ21" s="17">
        <v>17.323937122159371</v>
      </c>
      <c r="AR21" s="17">
        <v>21.91332739368012</v>
      </c>
      <c r="AS21" s="17">
        <v>6.8441514484566248</v>
      </c>
      <c r="AT21" s="17">
        <v>4.9809789540947156</v>
      </c>
      <c r="AU21" s="17">
        <v>6.4755300877339428</v>
      </c>
      <c r="AV21" s="17">
        <v>11.391991381467459</v>
      </c>
      <c r="AW21" s="17">
        <v>10.38767450533267</v>
      </c>
      <c r="AX21" s="17">
        <v>10.054272801535991</v>
      </c>
      <c r="AY21" s="8"/>
    </row>
    <row r="22" spans="1:51" ht="15.75" customHeight="1" thickTop="1">
      <c r="A22" s="18" t="s">
        <v>201</v>
      </c>
      <c r="B22" s="16"/>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row>
    <row r="23" spans="1:51">
      <c r="A23" s="13" t="s">
        <v>111</v>
      </c>
    </row>
  </sheetData>
  <mergeCells count="18">
    <mergeCell ref="AV2:AX2"/>
    <mergeCell ref="A2:C2"/>
    <mergeCell ref="A3:B5"/>
    <mergeCell ref="D3:G3"/>
    <mergeCell ref="H3:L3"/>
    <mergeCell ref="M3:N3"/>
    <mergeCell ref="O3:U3"/>
    <mergeCell ref="AL3:AQ3"/>
    <mergeCell ref="B15:B17"/>
    <mergeCell ref="B18:B20"/>
    <mergeCell ref="A21:B21"/>
    <mergeCell ref="AR3:AX3"/>
    <mergeCell ref="V3:AA3"/>
    <mergeCell ref="AB3:AK3"/>
    <mergeCell ref="A6:A20"/>
    <mergeCell ref="B6:B8"/>
    <mergeCell ref="B9:B11"/>
    <mergeCell ref="B12:B14"/>
  </mergeCells>
  <hyperlinks>
    <hyperlink ref="A1" location="'TOC'!A1:A1" display="Back to TOC"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Y32"/>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cols>
    <col min="1" max="1" width="50" style="19" bestFit="1" customWidth="1"/>
    <col min="2" max="2" width="25" style="19" bestFit="1" customWidth="1"/>
    <col min="3" max="50" width="12.6640625" style="19" customWidth="1"/>
  </cols>
  <sheetData>
    <row r="1" spans="1:51" ht="52" customHeight="1">
      <c r="A1" s="7" t="str">
        <f>HYPERLINK("#TOC!A1","Return to Table of Contents")</f>
        <v>Return to Table of Contents</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8"/>
    </row>
    <row r="2" spans="1:51" ht="36" customHeight="1">
      <c r="A2" s="33" t="s">
        <v>202</v>
      </c>
      <c r="B2" s="25"/>
      <c r="C2" s="25"/>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32" t="s">
        <v>185</v>
      </c>
      <c r="AW2" s="25"/>
      <c r="AX2" s="25"/>
      <c r="AY2" s="8"/>
    </row>
    <row r="3" spans="1:51" ht="37" customHeight="1">
      <c r="A3" s="34"/>
      <c r="B3" s="25"/>
      <c r="C3" s="20" t="s">
        <v>28</v>
      </c>
      <c r="D3" s="28" t="s">
        <v>29</v>
      </c>
      <c r="E3" s="25"/>
      <c r="F3" s="25"/>
      <c r="G3" s="25"/>
      <c r="H3" s="28" t="s">
        <v>30</v>
      </c>
      <c r="I3" s="25"/>
      <c r="J3" s="25"/>
      <c r="K3" s="25"/>
      <c r="L3" s="25"/>
      <c r="M3" s="28" t="s">
        <v>31</v>
      </c>
      <c r="N3" s="25"/>
      <c r="O3" s="28" t="s">
        <v>32</v>
      </c>
      <c r="P3" s="25"/>
      <c r="Q3" s="25"/>
      <c r="R3" s="25"/>
      <c r="S3" s="25"/>
      <c r="T3" s="25"/>
      <c r="U3" s="25"/>
      <c r="V3" s="28" t="s">
        <v>33</v>
      </c>
      <c r="W3" s="25"/>
      <c r="X3" s="25"/>
      <c r="Y3" s="25"/>
      <c r="Z3" s="25"/>
      <c r="AA3" s="25"/>
      <c r="AB3" s="28" t="s">
        <v>34</v>
      </c>
      <c r="AC3" s="25"/>
      <c r="AD3" s="25"/>
      <c r="AE3" s="25"/>
      <c r="AF3" s="25"/>
      <c r="AG3" s="25"/>
      <c r="AH3" s="25"/>
      <c r="AI3" s="25"/>
      <c r="AJ3" s="25"/>
      <c r="AK3" s="25"/>
      <c r="AL3" s="28" t="s">
        <v>35</v>
      </c>
      <c r="AM3" s="25"/>
      <c r="AN3" s="25"/>
      <c r="AO3" s="25"/>
      <c r="AP3" s="25"/>
      <c r="AQ3" s="25"/>
      <c r="AR3" s="28" t="s">
        <v>36</v>
      </c>
      <c r="AS3" s="25"/>
      <c r="AT3" s="25"/>
      <c r="AU3" s="25"/>
      <c r="AV3" s="25"/>
      <c r="AW3" s="25"/>
      <c r="AX3" s="25"/>
      <c r="AY3" s="8"/>
    </row>
    <row r="4" spans="1:51" ht="16" customHeight="1">
      <c r="A4" s="25"/>
      <c r="B4" s="25"/>
      <c r="C4" s="21" t="s">
        <v>37</v>
      </c>
      <c r="D4" s="21" t="s">
        <v>37</v>
      </c>
      <c r="E4" s="21" t="s">
        <v>38</v>
      </c>
      <c r="F4" s="21" t="s">
        <v>39</v>
      </c>
      <c r="G4" s="21" t="s">
        <v>40</v>
      </c>
      <c r="H4" s="21" t="s">
        <v>37</v>
      </c>
      <c r="I4" s="21" t="s">
        <v>38</v>
      </c>
      <c r="J4" s="21" t="s">
        <v>39</v>
      </c>
      <c r="K4" s="21" t="s">
        <v>40</v>
      </c>
      <c r="L4" s="21" t="s">
        <v>41</v>
      </c>
      <c r="M4" s="21" t="s">
        <v>37</v>
      </c>
      <c r="N4" s="21" t="s">
        <v>38</v>
      </c>
      <c r="O4" s="21" t="s">
        <v>37</v>
      </c>
      <c r="P4" s="21" t="s">
        <v>38</v>
      </c>
      <c r="Q4" s="21" t="s">
        <v>39</v>
      </c>
      <c r="R4" s="21" t="s">
        <v>40</v>
      </c>
      <c r="S4" s="21" t="s">
        <v>41</v>
      </c>
      <c r="T4" s="21" t="s">
        <v>42</v>
      </c>
      <c r="U4" s="21" t="s">
        <v>43</v>
      </c>
      <c r="V4" s="21" t="s">
        <v>37</v>
      </c>
      <c r="W4" s="21" t="s">
        <v>38</v>
      </c>
      <c r="X4" s="21" t="s">
        <v>39</v>
      </c>
      <c r="Y4" s="21" t="s">
        <v>40</v>
      </c>
      <c r="Z4" s="21" t="s">
        <v>41</v>
      </c>
      <c r="AA4" s="21" t="s">
        <v>42</v>
      </c>
      <c r="AB4" s="21" t="s">
        <v>37</v>
      </c>
      <c r="AC4" s="21" t="s">
        <v>38</v>
      </c>
      <c r="AD4" s="21" t="s">
        <v>39</v>
      </c>
      <c r="AE4" s="21" t="s">
        <v>40</v>
      </c>
      <c r="AF4" s="21" t="s">
        <v>41</v>
      </c>
      <c r="AG4" s="21" t="s">
        <v>42</v>
      </c>
      <c r="AH4" s="21" t="s">
        <v>43</v>
      </c>
      <c r="AI4" s="21" t="s">
        <v>44</v>
      </c>
      <c r="AJ4" s="21" t="s">
        <v>45</v>
      </c>
      <c r="AK4" s="21" t="s">
        <v>46</v>
      </c>
      <c r="AL4" s="21" t="s">
        <v>37</v>
      </c>
      <c r="AM4" s="21" t="s">
        <v>38</v>
      </c>
      <c r="AN4" s="21" t="s">
        <v>39</v>
      </c>
      <c r="AO4" s="21" t="s">
        <v>40</v>
      </c>
      <c r="AP4" s="21" t="s">
        <v>41</v>
      </c>
      <c r="AQ4" s="21" t="s">
        <v>42</v>
      </c>
      <c r="AR4" s="21" t="s">
        <v>37</v>
      </c>
      <c r="AS4" s="21" t="s">
        <v>38</v>
      </c>
      <c r="AT4" s="21" t="s">
        <v>39</v>
      </c>
      <c r="AU4" s="21" t="s">
        <v>40</v>
      </c>
      <c r="AV4" s="21" t="s">
        <v>41</v>
      </c>
      <c r="AW4" s="21" t="s">
        <v>42</v>
      </c>
      <c r="AX4" s="21" t="s">
        <v>43</v>
      </c>
      <c r="AY4" s="8"/>
    </row>
    <row r="5" spans="1:51" ht="34.5" customHeight="1">
      <c r="A5" s="25"/>
      <c r="B5" s="25"/>
      <c r="C5" s="20" t="s">
        <v>47</v>
      </c>
      <c r="D5" s="20" t="s">
        <v>48</v>
      </c>
      <c r="E5" s="20" t="s">
        <v>49</v>
      </c>
      <c r="F5" s="20" t="s">
        <v>50</v>
      </c>
      <c r="G5" s="20" t="s">
        <v>51</v>
      </c>
      <c r="H5" s="20" t="s">
        <v>52</v>
      </c>
      <c r="I5" s="20" t="s">
        <v>53</v>
      </c>
      <c r="J5" s="20" t="s">
        <v>54</v>
      </c>
      <c r="K5" s="20" t="s">
        <v>55</v>
      </c>
      <c r="L5" s="20" t="s">
        <v>56</v>
      </c>
      <c r="M5" s="20" t="s">
        <v>57</v>
      </c>
      <c r="N5" s="20" t="s">
        <v>58</v>
      </c>
      <c r="O5" s="20" t="s">
        <v>59</v>
      </c>
      <c r="P5" s="20" t="s">
        <v>60</v>
      </c>
      <c r="Q5" s="20" t="s">
        <v>61</v>
      </c>
      <c r="R5" s="20" t="s">
        <v>62</v>
      </c>
      <c r="S5" s="20" t="s">
        <v>63</v>
      </c>
      <c r="T5" s="20" t="s">
        <v>64</v>
      </c>
      <c r="U5" s="20" t="s">
        <v>65</v>
      </c>
      <c r="V5" s="20" t="s">
        <v>66</v>
      </c>
      <c r="W5" s="20" t="s">
        <v>67</v>
      </c>
      <c r="X5" s="20" t="s">
        <v>68</v>
      </c>
      <c r="Y5" s="20" t="s">
        <v>69</v>
      </c>
      <c r="Z5" s="20" t="s">
        <v>70</v>
      </c>
      <c r="AA5" s="20" t="s">
        <v>71</v>
      </c>
      <c r="AB5" s="20" t="s">
        <v>72</v>
      </c>
      <c r="AC5" s="20" t="s">
        <v>73</v>
      </c>
      <c r="AD5" s="20" t="s">
        <v>74</v>
      </c>
      <c r="AE5" s="20" t="s">
        <v>75</v>
      </c>
      <c r="AF5" s="20" t="s">
        <v>76</v>
      </c>
      <c r="AG5" s="20" t="s">
        <v>77</v>
      </c>
      <c r="AH5" s="20" t="s">
        <v>78</v>
      </c>
      <c r="AI5" s="20" t="s">
        <v>79</v>
      </c>
      <c r="AJ5" s="20" t="s">
        <v>80</v>
      </c>
      <c r="AK5" s="20" t="s">
        <v>81</v>
      </c>
      <c r="AL5" s="20" t="s">
        <v>82</v>
      </c>
      <c r="AM5" s="20" t="s">
        <v>83</v>
      </c>
      <c r="AN5" s="20" t="s">
        <v>84</v>
      </c>
      <c r="AO5" s="20" t="s">
        <v>85</v>
      </c>
      <c r="AP5" s="20" t="s">
        <v>86</v>
      </c>
      <c r="AQ5" s="20" t="s">
        <v>87</v>
      </c>
      <c r="AR5" s="20" t="s">
        <v>88</v>
      </c>
      <c r="AS5" s="20" t="s">
        <v>89</v>
      </c>
      <c r="AT5" s="20" t="s">
        <v>90</v>
      </c>
      <c r="AU5" s="20" t="s">
        <v>91</v>
      </c>
      <c r="AV5" s="20" t="s">
        <v>92</v>
      </c>
      <c r="AW5" s="20" t="s">
        <v>93</v>
      </c>
      <c r="AX5" s="20" t="s">
        <v>94</v>
      </c>
      <c r="AY5" s="8"/>
    </row>
    <row r="6" spans="1:51">
      <c r="A6" s="31" t="s">
        <v>36</v>
      </c>
      <c r="B6" s="24" t="s">
        <v>88</v>
      </c>
      <c r="C6" s="9">
        <v>1.7187504057449999E-2</v>
      </c>
      <c r="D6" s="9">
        <v>7.6779215205530008E-2</v>
      </c>
      <c r="E6" s="9">
        <v>0</v>
      </c>
      <c r="F6" s="9">
        <v>0</v>
      </c>
      <c r="G6" s="9">
        <v>0</v>
      </c>
      <c r="H6" s="9">
        <v>3.2744149515790001E-2</v>
      </c>
      <c r="I6" s="9">
        <v>1.23752523005E-2</v>
      </c>
      <c r="J6" s="9">
        <v>0</v>
      </c>
      <c r="K6" s="9">
        <v>1.9115227771649999E-2</v>
      </c>
      <c r="L6" s="9">
        <v>2.4281009368839999E-2</v>
      </c>
      <c r="M6" s="9">
        <v>1.4602763871560001E-2</v>
      </c>
      <c r="N6" s="9">
        <v>2.0294141763519999E-2</v>
      </c>
      <c r="O6" s="9">
        <v>3.688915932499E-3</v>
      </c>
      <c r="P6" s="9">
        <v>2.9907302135679999E-2</v>
      </c>
      <c r="Q6" s="9">
        <v>1.361323233717E-3</v>
      </c>
      <c r="R6" s="9">
        <v>3.5276437739219998E-2</v>
      </c>
      <c r="S6" s="9">
        <v>4.4863024516729987E-2</v>
      </c>
      <c r="T6" s="9">
        <v>0.1014650869452</v>
      </c>
      <c r="U6" s="9">
        <v>2.1050226314349999E-2</v>
      </c>
      <c r="V6" s="9">
        <v>1.6514103922740001E-2</v>
      </c>
      <c r="W6" s="9">
        <v>1.204342735183E-2</v>
      </c>
      <c r="X6" s="9">
        <v>1.51809599381E-2</v>
      </c>
      <c r="Y6" s="9">
        <v>4.2928552567280003E-2</v>
      </c>
      <c r="Z6" s="9">
        <v>2.406035649251E-2</v>
      </c>
      <c r="AA6" s="9">
        <v>0</v>
      </c>
      <c r="AB6" s="9">
        <v>1.522143065557E-2</v>
      </c>
      <c r="AC6" s="9">
        <v>1.1051744061489999E-2</v>
      </c>
      <c r="AD6" s="9">
        <v>0</v>
      </c>
      <c r="AE6" s="9">
        <v>1.7995821882050001E-2</v>
      </c>
      <c r="AF6" s="9">
        <v>0</v>
      </c>
      <c r="AG6" s="9">
        <v>0</v>
      </c>
      <c r="AH6" s="9">
        <v>0</v>
      </c>
      <c r="AI6" s="9">
        <v>0</v>
      </c>
      <c r="AJ6" s="9">
        <v>0</v>
      </c>
      <c r="AK6" s="9">
        <v>4.18580442686E-2</v>
      </c>
      <c r="AL6" s="9">
        <v>1.052965968511E-2</v>
      </c>
      <c r="AM6" s="9">
        <v>0</v>
      </c>
      <c r="AN6" s="9">
        <v>2.7482179319859999E-2</v>
      </c>
      <c r="AO6" s="9">
        <v>2.0825824605119999E-2</v>
      </c>
      <c r="AP6" s="9">
        <v>0.57401026830550006</v>
      </c>
      <c r="AQ6" s="9">
        <v>0</v>
      </c>
      <c r="AR6" s="9">
        <v>1</v>
      </c>
      <c r="AS6" s="9">
        <v>0</v>
      </c>
      <c r="AT6" s="9">
        <v>0</v>
      </c>
      <c r="AU6" s="9">
        <v>0</v>
      </c>
      <c r="AV6" s="9">
        <v>0</v>
      </c>
      <c r="AW6" s="9">
        <v>0</v>
      </c>
      <c r="AX6" s="9">
        <v>0</v>
      </c>
      <c r="AY6" s="8"/>
    </row>
    <row r="7" spans="1:51">
      <c r="A7" s="25"/>
      <c r="B7" s="25"/>
      <c r="C7" s="10">
        <v>20</v>
      </c>
      <c r="D7" s="10">
        <v>20</v>
      </c>
      <c r="E7" s="10">
        <v>0</v>
      </c>
      <c r="F7" s="10">
        <v>0</v>
      </c>
      <c r="G7" s="10">
        <v>0</v>
      </c>
      <c r="H7" s="10">
        <v>3</v>
      </c>
      <c r="I7" s="10">
        <v>4</v>
      </c>
      <c r="J7" s="10">
        <v>0</v>
      </c>
      <c r="K7" s="10">
        <v>7</v>
      </c>
      <c r="L7" s="10">
        <v>6</v>
      </c>
      <c r="M7" s="10">
        <v>6</v>
      </c>
      <c r="N7" s="10">
        <v>13</v>
      </c>
      <c r="O7" s="10">
        <v>1</v>
      </c>
      <c r="P7" s="10">
        <v>4</v>
      </c>
      <c r="Q7" s="10">
        <v>1</v>
      </c>
      <c r="R7" s="10">
        <v>4</v>
      </c>
      <c r="S7" s="10">
        <v>4</v>
      </c>
      <c r="T7" s="10">
        <v>3</v>
      </c>
      <c r="U7" s="10">
        <v>2</v>
      </c>
      <c r="V7" s="10">
        <v>5</v>
      </c>
      <c r="W7" s="10">
        <v>3</v>
      </c>
      <c r="X7" s="10">
        <v>4</v>
      </c>
      <c r="Y7" s="10">
        <v>6</v>
      </c>
      <c r="Z7" s="10">
        <v>2</v>
      </c>
      <c r="AA7" s="10">
        <v>0</v>
      </c>
      <c r="AB7" s="10">
        <v>9</v>
      </c>
      <c r="AC7" s="10">
        <v>2</v>
      </c>
      <c r="AD7" s="10">
        <v>0</v>
      </c>
      <c r="AE7" s="10">
        <v>1</v>
      </c>
      <c r="AF7" s="10">
        <v>0</v>
      </c>
      <c r="AG7" s="10">
        <v>0</v>
      </c>
      <c r="AH7" s="10">
        <v>0</v>
      </c>
      <c r="AI7" s="10">
        <v>0</v>
      </c>
      <c r="AJ7" s="10">
        <v>0</v>
      </c>
      <c r="AK7" s="10">
        <v>8</v>
      </c>
      <c r="AL7" s="10">
        <v>5</v>
      </c>
      <c r="AM7" s="10">
        <v>0</v>
      </c>
      <c r="AN7" s="10">
        <v>8</v>
      </c>
      <c r="AO7" s="10">
        <v>6</v>
      </c>
      <c r="AP7" s="10">
        <v>1</v>
      </c>
      <c r="AQ7" s="10">
        <v>0</v>
      </c>
      <c r="AR7" s="10">
        <v>20</v>
      </c>
      <c r="AS7" s="10">
        <v>0</v>
      </c>
      <c r="AT7" s="10">
        <v>0</v>
      </c>
      <c r="AU7" s="10">
        <v>0</v>
      </c>
      <c r="AV7" s="10">
        <v>0</v>
      </c>
      <c r="AW7" s="10">
        <v>0</v>
      </c>
      <c r="AX7" s="10">
        <v>0</v>
      </c>
      <c r="AY7" s="8"/>
    </row>
    <row r="8" spans="1:51">
      <c r="A8" s="25"/>
      <c r="B8" s="25"/>
      <c r="C8" s="11" t="s">
        <v>97</v>
      </c>
      <c r="D8" s="12" t="s">
        <v>187</v>
      </c>
      <c r="E8" s="11"/>
      <c r="F8" s="11"/>
      <c r="G8" s="11"/>
      <c r="H8" s="11"/>
      <c r="I8" s="11"/>
      <c r="J8" s="11"/>
      <c r="K8" s="11"/>
      <c r="L8" s="11"/>
      <c r="M8" s="11"/>
      <c r="N8" s="11"/>
      <c r="O8" s="11"/>
      <c r="P8" s="12" t="s">
        <v>165</v>
      </c>
      <c r="Q8" s="11"/>
      <c r="R8" s="12" t="s">
        <v>165</v>
      </c>
      <c r="S8" s="12" t="s">
        <v>203</v>
      </c>
      <c r="T8" s="12" t="s">
        <v>204</v>
      </c>
      <c r="U8" s="11"/>
      <c r="V8" s="11"/>
      <c r="W8" s="11"/>
      <c r="X8" s="11"/>
      <c r="Y8" s="11"/>
      <c r="Z8" s="11"/>
      <c r="AA8" s="11"/>
      <c r="AB8" s="11"/>
      <c r="AC8" s="11"/>
      <c r="AD8" s="11"/>
      <c r="AE8" s="11"/>
      <c r="AF8" s="11"/>
      <c r="AG8" s="11"/>
      <c r="AH8" s="11"/>
      <c r="AI8" s="11"/>
      <c r="AJ8" s="11"/>
      <c r="AK8" s="11"/>
      <c r="AL8" s="11"/>
      <c r="AM8" s="11"/>
      <c r="AN8" s="11"/>
      <c r="AO8" s="11"/>
      <c r="AP8" s="12" t="s">
        <v>205</v>
      </c>
      <c r="AQ8" s="11"/>
      <c r="AR8" s="12" t="s">
        <v>206</v>
      </c>
      <c r="AS8" s="11"/>
      <c r="AT8" s="11"/>
      <c r="AU8" s="11"/>
      <c r="AV8" s="11"/>
      <c r="AW8" s="11"/>
      <c r="AX8" s="11"/>
      <c r="AY8" s="8"/>
    </row>
    <row r="9" spans="1:51">
      <c r="A9" s="25"/>
      <c r="B9" s="24" t="s">
        <v>89</v>
      </c>
      <c r="C9" s="9">
        <v>0.16188314754130001</v>
      </c>
      <c r="D9" s="9">
        <v>0.32487301751190001</v>
      </c>
      <c r="E9" s="9">
        <v>0.33069625997669999</v>
      </c>
      <c r="F9" s="9">
        <v>0</v>
      </c>
      <c r="G9" s="9">
        <v>0</v>
      </c>
      <c r="H9" s="9">
        <v>0.1690806389684</v>
      </c>
      <c r="I9" s="9">
        <v>0.1307184362454</v>
      </c>
      <c r="J9" s="9">
        <v>0.16346706840370001</v>
      </c>
      <c r="K9" s="9">
        <v>0.16817094025099999</v>
      </c>
      <c r="L9" s="9">
        <v>0.16213986284949999</v>
      </c>
      <c r="M9" s="9">
        <v>0.15375319995110001</v>
      </c>
      <c r="N9" s="9">
        <v>0.1666097753496</v>
      </c>
      <c r="O9" s="9">
        <v>0.1675662006859</v>
      </c>
      <c r="P9" s="9">
        <v>0.13381523808920001</v>
      </c>
      <c r="Q9" s="9">
        <v>0.17760750916369999</v>
      </c>
      <c r="R9" s="9">
        <v>0.1573478521692</v>
      </c>
      <c r="S9" s="9">
        <v>0.1164286046815</v>
      </c>
      <c r="T9" s="9">
        <v>0.1166279711631</v>
      </c>
      <c r="U9" s="9">
        <v>0.22991726648140001</v>
      </c>
      <c r="V9" s="9">
        <v>0.12701793540100001</v>
      </c>
      <c r="W9" s="9">
        <v>0.17255592718410001</v>
      </c>
      <c r="X9" s="9">
        <v>0.18411503222020001</v>
      </c>
      <c r="Y9" s="9">
        <v>0.1861935941191</v>
      </c>
      <c r="Z9" s="9">
        <v>0.24263841204520001</v>
      </c>
      <c r="AA9" s="9">
        <v>0</v>
      </c>
      <c r="AB9" s="9">
        <v>0.15153147052589999</v>
      </c>
      <c r="AC9" s="9">
        <v>0.20473435478829999</v>
      </c>
      <c r="AD9" s="9">
        <v>0.41949302027739999</v>
      </c>
      <c r="AE9" s="9">
        <v>9.6056194129219993E-2</v>
      </c>
      <c r="AF9" s="9">
        <v>0.14793354043779999</v>
      </c>
      <c r="AG9" s="9">
        <v>8.5249919543450001E-2</v>
      </c>
      <c r="AH9" s="9">
        <v>0.50962276720989996</v>
      </c>
      <c r="AI9" s="9">
        <v>0.34959742044980002</v>
      </c>
      <c r="AJ9" s="9">
        <v>0</v>
      </c>
      <c r="AK9" s="9">
        <v>0.18172472016550001</v>
      </c>
      <c r="AL9" s="9">
        <v>0.15689109211470001</v>
      </c>
      <c r="AM9" s="9">
        <v>0.2093984886685</v>
      </c>
      <c r="AN9" s="9">
        <v>0.16250644904049999</v>
      </c>
      <c r="AO9" s="9">
        <v>0.17213597472930001</v>
      </c>
      <c r="AP9" s="9">
        <v>0</v>
      </c>
      <c r="AQ9" s="9">
        <v>8.4411178064340009E-2</v>
      </c>
      <c r="AR9" s="9">
        <v>0</v>
      </c>
      <c r="AS9" s="9">
        <v>1</v>
      </c>
      <c r="AT9" s="9">
        <v>0</v>
      </c>
      <c r="AU9" s="9">
        <v>0</v>
      </c>
      <c r="AV9" s="9">
        <v>0</v>
      </c>
      <c r="AW9" s="9">
        <v>0</v>
      </c>
      <c r="AX9" s="9">
        <v>0</v>
      </c>
      <c r="AY9" s="8"/>
    </row>
    <row r="10" spans="1:51">
      <c r="A10" s="25"/>
      <c r="B10" s="25"/>
      <c r="C10" s="10">
        <v>205</v>
      </c>
      <c r="D10" s="10">
        <v>95</v>
      </c>
      <c r="E10" s="10">
        <v>110</v>
      </c>
      <c r="F10" s="10">
        <v>0</v>
      </c>
      <c r="G10" s="10">
        <v>0</v>
      </c>
      <c r="H10" s="10">
        <v>12</v>
      </c>
      <c r="I10" s="10">
        <v>35</v>
      </c>
      <c r="J10" s="10">
        <v>32</v>
      </c>
      <c r="K10" s="10">
        <v>42</v>
      </c>
      <c r="L10" s="10">
        <v>67</v>
      </c>
      <c r="M10" s="10">
        <v>77</v>
      </c>
      <c r="N10" s="10">
        <v>114</v>
      </c>
      <c r="O10" s="10">
        <v>54</v>
      </c>
      <c r="P10" s="10">
        <v>20</v>
      </c>
      <c r="Q10" s="10">
        <v>33</v>
      </c>
      <c r="R10" s="10">
        <v>32</v>
      </c>
      <c r="S10" s="10">
        <v>18</v>
      </c>
      <c r="T10" s="10">
        <v>9</v>
      </c>
      <c r="U10" s="10">
        <v>17</v>
      </c>
      <c r="V10" s="10">
        <v>48</v>
      </c>
      <c r="W10" s="10">
        <v>65</v>
      </c>
      <c r="X10" s="10">
        <v>41</v>
      </c>
      <c r="Y10" s="10">
        <v>33</v>
      </c>
      <c r="Z10" s="10">
        <v>9</v>
      </c>
      <c r="AA10" s="10">
        <v>0</v>
      </c>
      <c r="AB10" s="10">
        <v>95</v>
      </c>
      <c r="AC10" s="10">
        <v>20</v>
      </c>
      <c r="AD10" s="10">
        <v>3</v>
      </c>
      <c r="AE10" s="10">
        <v>7</v>
      </c>
      <c r="AF10" s="10">
        <v>14</v>
      </c>
      <c r="AG10" s="10">
        <v>3</v>
      </c>
      <c r="AH10" s="10">
        <v>1</v>
      </c>
      <c r="AI10" s="10">
        <v>1</v>
      </c>
      <c r="AJ10" s="10">
        <v>0</v>
      </c>
      <c r="AK10" s="10">
        <v>55</v>
      </c>
      <c r="AL10" s="10">
        <v>77</v>
      </c>
      <c r="AM10" s="10">
        <v>8</v>
      </c>
      <c r="AN10" s="10">
        <v>56</v>
      </c>
      <c r="AO10" s="10">
        <v>49</v>
      </c>
      <c r="AP10" s="10">
        <v>0</v>
      </c>
      <c r="AQ10" s="10">
        <v>5</v>
      </c>
      <c r="AR10" s="10">
        <v>0</v>
      </c>
      <c r="AS10" s="10">
        <v>205</v>
      </c>
      <c r="AT10" s="10">
        <v>0</v>
      </c>
      <c r="AU10" s="10">
        <v>0</v>
      </c>
      <c r="AV10" s="10">
        <v>0</v>
      </c>
      <c r="AW10" s="10">
        <v>0</v>
      </c>
      <c r="AX10" s="10">
        <v>0</v>
      </c>
      <c r="AY10" s="8"/>
    </row>
    <row r="11" spans="1:51">
      <c r="A11" s="25"/>
      <c r="B11" s="25"/>
      <c r="C11" s="11" t="s">
        <v>97</v>
      </c>
      <c r="D11" s="12" t="s">
        <v>207</v>
      </c>
      <c r="E11" s="12" t="s">
        <v>207</v>
      </c>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2" t="s">
        <v>208</v>
      </c>
      <c r="AT11" s="11"/>
      <c r="AU11" s="11"/>
      <c r="AV11" s="11"/>
      <c r="AW11" s="11"/>
      <c r="AX11" s="11"/>
      <c r="AY11" s="8"/>
    </row>
    <row r="12" spans="1:51">
      <c r="A12" s="25"/>
      <c r="B12" s="24" t="s">
        <v>94</v>
      </c>
      <c r="C12" s="9">
        <v>0.1153575825469</v>
      </c>
      <c r="D12" s="9">
        <v>0.2554921004083</v>
      </c>
      <c r="E12" s="9">
        <v>0.13519820301249999</v>
      </c>
      <c r="F12" s="9">
        <v>7.352163069546E-2</v>
      </c>
      <c r="G12" s="9">
        <v>1.2013629078039999E-2</v>
      </c>
      <c r="H12" s="9">
        <v>8.3961816444250006E-2</v>
      </c>
      <c r="I12" s="9">
        <v>0.1281258683799</v>
      </c>
      <c r="J12" s="9">
        <v>0.14189178154679999</v>
      </c>
      <c r="K12" s="9">
        <v>0.14821731433749999</v>
      </c>
      <c r="L12" s="9">
        <v>0.1011854951504</v>
      </c>
      <c r="M12" s="9">
        <v>0.14378327995240001</v>
      </c>
      <c r="N12" s="9">
        <v>9.4395563120939996E-2</v>
      </c>
      <c r="O12" s="9">
        <v>0.1352336618537</v>
      </c>
      <c r="P12" s="9">
        <v>0.10600466903359999</v>
      </c>
      <c r="Q12" s="9">
        <v>0.11461404655019999</v>
      </c>
      <c r="R12" s="9">
        <v>2.0818964517839999E-2</v>
      </c>
      <c r="S12" s="9">
        <v>9.0274124219049998E-2</v>
      </c>
      <c r="T12" s="9">
        <v>3.2494993858779998E-2</v>
      </c>
      <c r="U12" s="9">
        <v>5.5597491007180012E-2</v>
      </c>
      <c r="V12" s="9">
        <v>0.1756702919832</v>
      </c>
      <c r="W12" s="9">
        <v>0.1081168234294</v>
      </c>
      <c r="X12" s="9">
        <v>7.5588878590110001E-2</v>
      </c>
      <c r="Y12" s="9">
        <v>7.1294363073809999E-2</v>
      </c>
      <c r="Z12" s="9">
        <v>2.7078850540260001E-2</v>
      </c>
      <c r="AA12" s="9">
        <v>0.26011780311720001</v>
      </c>
      <c r="AB12" s="9">
        <v>8.9878285627419993E-2</v>
      </c>
      <c r="AC12" s="9">
        <v>0.2141822960675</v>
      </c>
      <c r="AD12" s="9">
        <v>0</v>
      </c>
      <c r="AE12" s="9">
        <v>0.18159818064899999</v>
      </c>
      <c r="AF12" s="9">
        <v>0.21909309876169999</v>
      </c>
      <c r="AG12" s="9">
        <v>0.11661310010790001</v>
      </c>
      <c r="AH12" s="9">
        <v>0</v>
      </c>
      <c r="AI12" s="9">
        <v>2.8517980704299999E-2</v>
      </c>
      <c r="AJ12" s="9">
        <v>0</v>
      </c>
      <c r="AK12" s="9">
        <v>7.9951445709869992E-2</v>
      </c>
      <c r="AL12" s="9">
        <v>9.9087351375149998E-2</v>
      </c>
      <c r="AM12" s="9">
        <v>0.1262744287584</v>
      </c>
      <c r="AN12" s="9">
        <v>0.116006883437</v>
      </c>
      <c r="AO12" s="9">
        <v>0.1593561660992</v>
      </c>
      <c r="AP12" s="9">
        <v>0</v>
      </c>
      <c r="AQ12" s="9">
        <v>2.930951348023E-2</v>
      </c>
      <c r="AR12" s="9">
        <v>0</v>
      </c>
      <c r="AS12" s="9">
        <v>0</v>
      </c>
      <c r="AT12" s="9">
        <v>0</v>
      </c>
      <c r="AU12" s="9">
        <v>0</v>
      </c>
      <c r="AV12" s="9">
        <v>0</v>
      </c>
      <c r="AW12" s="9">
        <v>0</v>
      </c>
      <c r="AX12" s="9">
        <v>1</v>
      </c>
      <c r="AY12" s="8"/>
    </row>
    <row r="13" spans="1:51">
      <c r="A13" s="25"/>
      <c r="B13" s="25"/>
      <c r="C13" s="10">
        <v>95</v>
      </c>
      <c r="D13" s="10">
        <v>41</v>
      </c>
      <c r="E13" s="10">
        <v>27</v>
      </c>
      <c r="F13" s="10">
        <v>24</v>
      </c>
      <c r="G13" s="10">
        <v>3</v>
      </c>
      <c r="H13" s="10">
        <v>4</v>
      </c>
      <c r="I13" s="10">
        <v>14</v>
      </c>
      <c r="J13" s="10">
        <v>14</v>
      </c>
      <c r="K13" s="10">
        <v>24</v>
      </c>
      <c r="L13" s="10">
        <v>34</v>
      </c>
      <c r="M13" s="10">
        <v>41</v>
      </c>
      <c r="N13" s="10">
        <v>50</v>
      </c>
      <c r="O13" s="10">
        <v>31</v>
      </c>
      <c r="P13" s="10">
        <v>10</v>
      </c>
      <c r="Q13" s="10">
        <v>17</v>
      </c>
      <c r="R13" s="10">
        <v>4</v>
      </c>
      <c r="S13" s="10">
        <v>9</v>
      </c>
      <c r="T13" s="10">
        <v>2</v>
      </c>
      <c r="U13" s="10">
        <v>5</v>
      </c>
      <c r="V13" s="10">
        <v>38</v>
      </c>
      <c r="W13" s="10">
        <v>24</v>
      </c>
      <c r="X13" s="10">
        <v>12</v>
      </c>
      <c r="Y13" s="10">
        <v>13</v>
      </c>
      <c r="Z13" s="10">
        <v>3</v>
      </c>
      <c r="AA13" s="10">
        <v>2</v>
      </c>
      <c r="AB13" s="10">
        <v>38</v>
      </c>
      <c r="AC13" s="10">
        <v>13</v>
      </c>
      <c r="AD13" s="10">
        <v>0</v>
      </c>
      <c r="AE13" s="10">
        <v>4</v>
      </c>
      <c r="AF13" s="10">
        <v>9</v>
      </c>
      <c r="AG13" s="10">
        <v>5</v>
      </c>
      <c r="AH13" s="10">
        <v>0</v>
      </c>
      <c r="AI13" s="10">
        <v>1</v>
      </c>
      <c r="AJ13" s="10">
        <v>0</v>
      </c>
      <c r="AK13" s="10">
        <v>22</v>
      </c>
      <c r="AL13" s="10">
        <v>34</v>
      </c>
      <c r="AM13" s="10">
        <v>5</v>
      </c>
      <c r="AN13" s="10">
        <v>25</v>
      </c>
      <c r="AO13" s="10">
        <v>25</v>
      </c>
      <c r="AP13" s="10">
        <v>0</v>
      </c>
      <c r="AQ13" s="10">
        <v>2</v>
      </c>
      <c r="AR13" s="10">
        <v>0</v>
      </c>
      <c r="AS13" s="10">
        <v>0</v>
      </c>
      <c r="AT13" s="10">
        <v>0</v>
      </c>
      <c r="AU13" s="10">
        <v>0</v>
      </c>
      <c r="AV13" s="10">
        <v>0</v>
      </c>
      <c r="AW13" s="10">
        <v>0</v>
      </c>
      <c r="AX13" s="10">
        <v>95</v>
      </c>
      <c r="AY13" s="8"/>
    </row>
    <row r="14" spans="1:51">
      <c r="A14" s="25"/>
      <c r="B14" s="25"/>
      <c r="C14" s="11" t="s">
        <v>97</v>
      </c>
      <c r="D14" s="12" t="s">
        <v>207</v>
      </c>
      <c r="E14" s="12" t="s">
        <v>209</v>
      </c>
      <c r="F14" s="12" t="s">
        <v>133</v>
      </c>
      <c r="G14" s="11"/>
      <c r="H14" s="11"/>
      <c r="I14" s="11"/>
      <c r="J14" s="11"/>
      <c r="K14" s="11"/>
      <c r="L14" s="11"/>
      <c r="M14" s="11"/>
      <c r="N14" s="11"/>
      <c r="O14" s="12" t="s">
        <v>133</v>
      </c>
      <c r="P14" s="11"/>
      <c r="Q14" s="11"/>
      <c r="R14" s="11"/>
      <c r="S14" s="11"/>
      <c r="T14" s="11"/>
      <c r="U14" s="11"/>
      <c r="V14" s="12" t="s">
        <v>100</v>
      </c>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2" t="s">
        <v>210</v>
      </c>
      <c r="AY14" s="8"/>
    </row>
    <row r="15" spans="1:51">
      <c r="A15" s="25"/>
      <c r="B15" s="24" t="s">
        <v>90</v>
      </c>
      <c r="C15" s="9">
        <v>0.30903589244200003</v>
      </c>
      <c r="D15" s="9">
        <v>0</v>
      </c>
      <c r="E15" s="9">
        <v>0.18469286581889999</v>
      </c>
      <c r="F15" s="9">
        <v>0.28598688271639999</v>
      </c>
      <c r="G15" s="9">
        <v>0.73905943722959999</v>
      </c>
      <c r="H15" s="9">
        <v>0.35242908869509998</v>
      </c>
      <c r="I15" s="9">
        <v>0.2783645427466</v>
      </c>
      <c r="J15" s="9">
        <v>0.3316091397982</v>
      </c>
      <c r="K15" s="9">
        <v>0.37324757944519998</v>
      </c>
      <c r="L15" s="9">
        <v>0.23907382918010001</v>
      </c>
      <c r="M15" s="9">
        <v>0.34903529577289999</v>
      </c>
      <c r="N15" s="9">
        <v>0.26460182075529998</v>
      </c>
      <c r="O15" s="9">
        <v>0.24906001151250001</v>
      </c>
      <c r="P15" s="9">
        <v>0.26489171880939999</v>
      </c>
      <c r="Q15" s="9">
        <v>0.3195995477686</v>
      </c>
      <c r="R15" s="9">
        <v>0.44695823111279998</v>
      </c>
      <c r="S15" s="9">
        <v>0.4303660409151</v>
      </c>
      <c r="T15" s="9">
        <v>0.41943102454760001</v>
      </c>
      <c r="U15" s="9">
        <v>0.3152782413904</v>
      </c>
      <c r="V15" s="9">
        <v>0.23451111772460001</v>
      </c>
      <c r="W15" s="9">
        <v>0.300111180709</v>
      </c>
      <c r="X15" s="9">
        <v>0.45399482917180001</v>
      </c>
      <c r="Y15" s="9">
        <v>0.28174519230180001</v>
      </c>
      <c r="Z15" s="9">
        <v>0.54225627381039998</v>
      </c>
      <c r="AA15" s="9">
        <v>0.2058214423143</v>
      </c>
      <c r="AB15" s="9">
        <v>0.2836434606096</v>
      </c>
      <c r="AC15" s="9">
        <v>0.2705725016478</v>
      </c>
      <c r="AD15" s="9">
        <v>0.21676885505080001</v>
      </c>
      <c r="AE15" s="9">
        <v>0.29907576547319997</v>
      </c>
      <c r="AF15" s="9">
        <v>0.30425159755109998</v>
      </c>
      <c r="AG15" s="9">
        <v>0.4431239875006</v>
      </c>
      <c r="AH15" s="9">
        <v>0.4174512394005</v>
      </c>
      <c r="AI15" s="9">
        <v>0.28643129903100001</v>
      </c>
      <c r="AJ15" s="9">
        <v>0.7879733376511</v>
      </c>
      <c r="AK15" s="9">
        <v>0.38734193827460001</v>
      </c>
      <c r="AL15" s="9">
        <v>0.27674451415750001</v>
      </c>
      <c r="AM15" s="9">
        <v>0.35764773381620002</v>
      </c>
      <c r="AN15" s="9">
        <v>0.33314404723250002</v>
      </c>
      <c r="AO15" s="9">
        <v>0.30838643317440001</v>
      </c>
      <c r="AP15" s="9">
        <v>0</v>
      </c>
      <c r="AQ15" s="9">
        <v>0.44415657284049997</v>
      </c>
      <c r="AR15" s="9">
        <v>0</v>
      </c>
      <c r="AS15" s="9">
        <v>0</v>
      </c>
      <c r="AT15" s="9">
        <v>1</v>
      </c>
      <c r="AU15" s="9">
        <v>0</v>
      </c>
      <c r="AV15" s="9">
        <v>0</v>
      </c>
      <c r="AW15" s="9">
        <v>0</v>
      </c>
      <c r="AX15" s="9">
        <v>0</v>
      </c>
      <c r="AY15" s="8"/>
    </row>
    <row r="16" spans="1:51">
      <c r="A16" s="25"/>
      <c r="B16" s="25"/>
      <c r="C16" s="10">
        <v>387</v>
      </c>
      <c r="D16" s="10">
        <v>0</v>
      </c>
      <c r="E16" s="10">
        <v>86</v>
      </c>
      <c r="F16" s="10">
        <v>74</v>
      </c>
      <c r="G16" s="10">
        <v>227</v>
      </c>
      <c r="H16" s="10">
        <v>43</v>
      </c>
      <c r="I16" s="10">
        <v>58</v>
      </c>
      <c r="J16" s="10">
        <v>59</v>
      </c>
      <c r="K16" s="10">
        <v>100</v>
      </c>
      <c r="L16" s="10">
        <v>92</v>
      </c>
      <c r="M16" s="10">
        <v>146</v>
      </c>
      <c r="N16" s="10">
        <v>216</v>
      </c>
      <c r="O16" s="10">
        <v>67</v>
      </c>
      <c r="P16" s="10">
        <v>29</v>
      </c>
      <c r="Q16" s="10">
        <v>41</v>
      </c>
      <c r="R16" s="10">
        <v>63</v>
      </c>
      <c r="S16" s="10">
        <v>62</v>
      </c>
      <c r="T16" s="10">
        <v>24</v>
      </c>
      <c r="U16" s="10">
        <v>63</v>
      </c>
      <c r="V16" s="10">
        <v>62</v>
      </c>
      <c r="W16" s="10">
        <v>91</v>
      </c>
      <c r="X16" s="10">
        <v>85</v>
      </c>
      <c r="Y16" s="10">
        <v>83</v>
      </c>
      <c r="Z16" s="10">
        <v>44</v>
      </c>
      <c r="AA16" s="10">
        <v>2</v>
      </c>
      <c r="AB16" s="10">
        <v>131</v>
      </c>
      <c r="AC16" s="10">
        <v>33</v>
      </c>
      <c r="AD16" s="10">
        <v>6</v>
      </c>
      <c r="AE16" s="10">
        <v>15</v>
      </c>
      <c r="AF16" s="10">
        <v>37</v>
      </c>
      <c r="AG16" s="10">
        <v>12</v>
      </c>
      <c r="AH16" s="10">
        <v>3</v>
      </c>
      <c r="AI16" s="10">
        <v>7</v>
      </c>
      <c r="AJ16" s="10">
        <v>1</v>
      </c>
      <c r="AK16" s="10">
        <v>127</v>
      </c>
      <c r="AL16" s="10">
        <v>128</v>
      </c>
      <c r="AM16" s="10">
        <v>15</v>
      </c>
      <c r="AN16" s="10">
        <v>122</v>
      </c>
      <c r="AO16" s="10">
        <v>84</v>
      </c>
      <c r="AP16" s="10">
        <v>0</v>
      </c>
      <c r="AQ16" s="10">
        <v>16</v>
      </c>
      <c r="AR16" s="10">
        <v>0</v>
      </c>
      <c r="AS16" s="10">
        <v>0</v>
      </c>
      <c r="AT16" s="10">
        <v>387</v>
      </c>
      <c r="AU16" s="10">
        <v>0</v>
      </c>
      <c r="AV16" s="10">
        <v>0</v>
      </c>
      <c r="AW16" s="10">
        <v>0</v>
      </c>
      <c r="AX16" s="10">
        <v>0</v>
      </c>
      <c r="AY16" s="8"/>
    </row>
    <row r="17" spans="1:51">
      <c r="A17" s="25"/>
      <c r="B17" s="25"/>
      <c r="C17" s="11" t="s">
        <v>97</v>
      </c>
      <c r="D17" s="11"/>
      <c r="E17" s="12" t="s">
        <v>107</v>
      </c>
      <c r="F17" s="12" t="s">
        <v>107</v>
      </c>
      <c r="G17" s="12" t="s">
        <v>122</v>
      </c>
      <c r="H17" s="11"/>
      <c r="I17" s="11"/>
      <c r="J17" s="11"/>
      <c r="K17" s="11"/>
      <c r="L17" s="11"/>
      <c r="M17" s="12" t="s">
        <v>120</v>
      </c>
      <c r="N17" s="11"/>
      <c r="O17" s="11"/>
      <c r="P17" s="11"/>
      <c r="Q17" s="11"/>
      <c r="R17" s="12" t="s">
        <v>105</v>
      </c>
      <c r="S17" s="11"/>
      <c r="T17" s="11"/>
      <c r="U17" s="11"/>
      <c r="V17" s="11"/>
      <c r="W17" s="11"/>
      <c r="X17" s="12" t="s">
        <v>105</v>
      </c>
      <c r="Y17" s="11"/>
      <c r="Z17" s="12" t="s">
        <v>105</v>
      </c>
      <c r="AA17" s="11"/>
      <c r="AB17" s="11"/>
      <c r="AC17" s="11"/>
      <c r="AD17" s="11"/>
      <c r="AE17" s="11"/>
      <c r="AF17" s="11"/>
      <c r="AG17" s="11"/>
      <c r="AH17" s="11"/>
      <c r="AI17" s="11"/>
      <c r="AJ17" s="11"/>
      <c r="AK17" s="11"/>
      <c r="AL17" s="11"/>
      <c r="AM17" s="11"/>
      <c r="AN17" s="11"/>
      <c r="AO17" s="11"/>
      <c r="AP17" s="11"/>
      <c r="AQ17" s="11"/>
      <c r="AR17" s="11"/>
      <c r="AS17" s="11"/>
      <c r="AT17" s="12" t="s">
        <v>199</v>
      </c>
      <c r="AU17" s="11"/>
      <c r="AV17" s="11"/>
      <c r="AW17" s="11"/>
      <c r="AX17" s="11"/>
      <c r="AY17" s="8"/>
    </row>
    <row r="18" spans="1:51">
      <c r="A18" s="25"/>
      <c r="B18" s="24" t="s">
        <v>91</v>
      </c>
      <c r="C18" s="9">
        <v>0.2255811068953</v>
      </c>
      <c r="D18" s="9">
        <v>0</v>
      </c>
      <c r="E18" s="9">
        <v>0</v>
      </c>
      <c r="F18" s="9">
        <v>0.64049148658809996</v>
      </c>
      <c r="G18" s="9">
        <v>0.24892693369230001</v>
      </c>
      <c r="H18" s="9">
        <v>0.2745063849162</v>
      </c>
      <c r="I18" s="9">
        <v>0.34687580169889998</v>
      </c>
      <c r="J18" s="9">
        <v>0.23164095553710001</v>
      </c>
      <c r="K18" s="9">
        <v>0.15658611452480001</v>
      </c>
      <c r="L18" s="9">
        <v>0.20955774061169999</v>
      </c>
      <c r="M18" s="9">
        <v>0.18175895799860001</v>
      </c>
      <c r="N18" s="9">
        <v>0.26787268594180003</v>
      </c>
      <c r="O18" s="9">
        <v>0.20280114618959999</v>
      </c>
      <c r="P18" s="9">
        <v>0.33051613003809999</v>
      </c>
      <c r="Q18" s="9">
        <v>0.30153476155039999</v>
      </c>
      <c r="R18" s="9">
        <v>0.18859920031739999</v>
      </c>
      <c r="S18" s="9">
        <v>0.15279092430630001</v>
      </c>
      <c r="T18" s="9">
        <v>8.005113166682E-2</v>
      </c>
      <c r="U18" s="9">
        <v>0.24040086107020001</v>
      </c>
      <c r="V18" s="9">
        <v>0.25113733155579998</v>
      </c>
      <c r="W18" s="9">
        <v>0.2517211381367</v>
      </c>
      <c r="X18" s="9">
        <v>0.1305264885738</v>
      </c>
      <c r="Y18" s="9">
        <v>0.21302252448440001</v>
      </c>
      <c r="Z18" s="9">
        <v>7.9583876787970007E-2</v>
      </c>
      <c r="AA18" s="9">
        <v>0.41537178408140002</v>
      </c>
      <c r="AB18" s="9">
        <v>0.30809318866379998</v>
      </c>
      <c r="AC18" s="9">
        <v>0.20710946695249999</v>
      </c>
      <c r="AD18" s="9">
        <v>0.2453926145135</v>
      </c>
      <c r="AE18" s="9">
        <v>0.18192488435240001</v>
      </c>
      <c r="AF18" s="9">
        <v>5.4199971753650003E-2</v>
      </c>
      <c r="AG18" s="9">
        <v>2.176930585869E-2</v>
      </c>
      <c r="AH18" s="9">
        <v>0</v>
      </c>
      <c r="AI18" s="9">
        <v>2.8597515569999999E-2</v>
      </c>
      <c r="AJ18" s="9">
        <v>7.0806838536920005E-2</v>
      </c>
      <c r="AK18" s="9">
        <v>0.1140461314674</v>
      </c>
      <c r="AL18" s="9">
        <v>0.26834880440019998</v>
      </c>
      <c r="AM18" s="9">
        <v>9.3575376876530003E-2</v>
      </c>
      <c r="AN18" s="9">
        <v>0.2447338613642</v>
      </c>
      <c r="AO18" s="9">
        <v>0.15058428938810001</v>
      </c>
      <c r="AP18" s="9">
        <v>0</v>
      </c>
      <c r="AQ18" s="9">
        <v>0.2366948644619</v>
      </c>
      <c r="AR18" s="9">
        <v>0</v>
      </c>
      <c r="AS18" s="9">
        <v>0</v>
      </c>
      <c r="AT18" s="9">
        <v>0</v>
      </c>
      <c r="AU18" s="9">
        <v>1</v>
      </c>
      <c r="AV18" s="9">
        <v>0</v>
      </c>
      <c r="AW18" s="9">
        <v>0</v>
      </c>
      <c r="AX18" s="9">
        <v>0</v>
      </c>
      <c r="AY18" s="8"/>
    </row>
    <row r="19" spans="1:51">
      <c r="A19" s="25"/>
      <c r="B19" s="25"/>
      <c r="C19" s="10">
        <v>229</v>
      </c>
      <c r="D19" s="10">
        <v>0</v>
      </c>
      <c r="E19" s="10">
        <v>0</v>
      </c>
      <c r="F19" s="10">
        <v>181</v>
      </c>
      <c r="G19" s="10">
        <v>48</v>
      </c>
      <c r="H19" s="10">
        <v>29</v>
      </c>
      <c r="I19" s="10">
        <v>49</v>
      </c>
      <c r="J19" s="10">
        <v>38</v>
      </c>
      <c r="K19" s="10">
        <v>39</v>
      </c>
      <c r="L19" s="10">
        <v>57</v>
      </c>
      <c r="M19" s="10">
        <v>72</v>
      </c>
      <c r="N19" s="10">
        <v>139</v>
      </c>
      <c r="O19" s="10">
        <v>50</v>
      </c>
      <c r="P19" s="10">
        <v>30</v>
      </c>
      <c r="Q19" s="10">
        <v>39</v>
      </c>
      <c r="R19" s="10">
        <v>29</v>
      </c>
      <c r="S19" s="10">
        <v>21</v>
      </c>
      <c r="T19" s="10">
        <v>3</v>
      </c>
      <c r="U19" s="10">
        <v>25</v>
      </c>
      <c r="V19" s="10">
        <v>51</v>
      </c>
      <c r="W19" s="10">
        <v>80</v>
      </c>
      <c r="X19" s="10">
        <v>33</v>
      </c>
      <c r="Y19" s="10">
        <v>34</v>
      </c>
      <c r="Z19" s="10">
        <v>11</v>
      </c>
      <c r="AA19" s="10">
        <v>5</v>
      </c>
      <c r="AB19" s="10">
        <v>135</v>
      </c>
      <c r="AC19" s="10">
        <v>27</v>
      </c>
      <c r="AD19" s="10">
        <v>5</v>
      </c>
      <c r="AE19" s="10">
        <v>5</v>
      </c>
      <c r="AF19" s="10">
        <v>6</v>
      </c>
      <c r="AG19" s="10">
        <v>2</v>
      </c>
      <c r="AH19" s="10">
        <v>0</v>
      </c>
      <c r="AI19" s="10">
        <v>1</v>
      </c>
      <c r="AJ19" s="10">
        <v>1</v>
      </c>
      <c r="AK19" s="10">
        <v>31</v>
      </c>
      <c r="AL19" s="10">
        <v>96</v>
      </c>
      <c r="AM19" s="10">
        <v>6</v>
      </c>
      <c r="AN19" s="10">
        <v>63</v>
      </c>
      <c r="AO19" s="10">
        <v>43</v>
      </c>
      <c r="AP19" s="10">
        <v>0</v>
      </c>
      <c r="AQ19" s="10">
        <v>6</v>
      </c>
      <c r="AR19" s="10">
        <v>0</v>
      </c>
      <c r="AS19" s="10">
        <v>0</v>
      </c>
      <c r="AT19" s="10">
        <v>0</v>
      </c>
      <c r="AU19" s="10">
        <v>229</v>
      </c>
      <c r="AV19" s="10">
        <v>0</v>
      </c>
      <c r="AW19" s="10">
        <v>0</v>
      </c>
      <c r="AX19" s="10">
        <v>0</v>
      </c>
      <c r="AY19" s="8"/>
    </row>
    <row r="20" spans="1:51">
      <c r="A20" s="25"/>
      <c r="B20" s="25"/>
      <c r="C20" s="11" t="s">
        <v>97</v>
      </c>
      <c r="D20" s="11"/>
      <c r="E20" s="11"/>
      <c r="F20" s="12" t="s">
        <v>193</v>
      </c>
      <c r="G20" s="12" t="s">
        <v>124</v>
      </c>
      <c r="H20" s="11"/>
      <c r="I20" s="12" t="s">
        <v>133</v>
      </c>
      <c r="J20" s="11"/>
      <c r="K20" s="11"/>
      <c r="L20" s="11"/>
      <c r="M20" s="11"/>
      <c r="N20" s="12" t="s">
        <v>105</v>
      </c>
      <c r="O20" s="11"/>
      <c r="P20" s="11"/>
      <c r="Q20" s="11"/>
      <c r="R20" s="11"/>
      <c r="S20" s="11"/>
      <c r="T20" s="11"/>
      <c r="U20" s="11"/>
      <c r="V20" s="12" t="s">
        <v>100</v>
      </c>
      <c r="W20" s="12" t="s">
        <v>100</v>
      </c>
      <c r="X20" s="11"/>
      <c r="Y20" s="11"/>
      <c r="Z20" s="11"/>
      <c r="AA20" s="11"/>
      <c r="AB20" s="12" t="s">
        <v>211</v>
      </c>
      <c r="AC20" s="12" t="s">
        <v>135</v>
      </c>
      <c r="AD20" s="11"/>
      <c r="AE20" s="11"/>
      <c r="AF20" s="11"/>
      <c r="AG20" s="11"/>
      <c r="AH20" s="11"/>
      <c r="AI20" s="11"/>
      <c r="AJ20" s="11"/>
      <c r="AK20" s="11"/>
      <c r="AL20" s="11"/>
      <c r="AM20" s="11"/>
      <c r="AN20" s="11"/>
      <c r="AO20" s="11"/>
      <c r="AP20" s="11"/>
      <c r="AQ20" s="11"/>
      <c r="AR20" s="11"/>
      <c r="AS20" s="11"/>
      <c r="AT20" s="11"/>
      <c r="AU20" s="12" t="s">
        <v>196</v>
      </c>
      <c r="AV20" s="11"/>
      <c r="AW20" s="11"/>
      <c r="AX20" s="11"/>
      <c r="AY20" s="8"/>
    </row>
    <row r="21" spans="1:51">
      <c r="A21" s="25"/>
      <c r="B21" s="24" t="s">
        <v>92</v>
      </c>
      <c r="C21" s="9">
        <v>9.4204396644860008E-2</v>
      </c>
      <c r="D21" s="9">
        <v>0</v>
      </c>
      <c r="E21" s="9">
        <v>0.34941267119179997</v>
      </c>
      <c r="F21" s="9">
        <v>0</v>
      </c>
      <c r="G21" s="9">
        <v>0</v>
      </c>
      <c r="H21" s="9">
        <v>2.98772764851E-2</v>
      </c>
      <c r="I21" s="9">
        <v>6.4141861351679999E-2</v>
      </c>
      <c r="J21" s="9">
        <v>2.8172937711130001E-2</v>
      </c>
      <c r="K21" s="9">
        <v>7.8517512299179998E-2</v>
      </c>
      <c r="L21" s="9">
        <v>0.1683286202539</v>
      </c>
      <c r="M21" s="9">
        <v>8.8779810207460008E-2</v>
      </c>
      <c r="N21" s="9">
        <v>9.791842879788E-2</v>
      </c>
      <c r="O21" s="9">
        <v>0.15427797740400001</v>
      </c>
      <c r="P21" s="9">
        <v>9.8588237895820011E-2</v>
      </c>
      <c r="Q21" s="9">
        <v>4.2065623221240002E-2</v>
      </c>
      <c r="R21" s="9">
        <v>9.679276107609E-2</v>
      </c>
      <c r="S21" s="9">
        <v>5.2178248886160003E-2</v>
      </c>
      <c r="T21" s="9">
        <v>7.829156079347999E-3</v>
      </c>
      <c r="U21" s="9">
        <v>4.0484070143020003E-2</v>
      </c>
      <c r="V21" s="9">
        <v>0.1233968752388</v>
      </c>
      <c r="W21" s="9">
        <v>8.8969198592049992E-2</v>
      </c>
      <c r="X21" s="9">
        <v>8.2829765989550011E-2</v>
      </c>
      <c r="Y21" s="9">
        <v>5.7281142229640002E-2</v>
      </c>
      <c r="Z21" s="9">
        <v>4.5146199623329997E-2</v>
      </c>
      <c r="AA21" s="9">
        <v>1.978149508118E-2</v>
      </c>
      <c r="AB21" s="9">
        <v>8.7763253369340002E-2</v>
      </c>
      <c r="AC21" s="9">
        <v>3.6392921686819998E-2</v>
      </c>
      <c r="AD21" s="9">
        <v>6.11945579278E-2</v>
      </c>
      <c r="AE21" s="9">
        <v>0.15314355449209999</v>
      </c>
      <c r="AF21" s="9">
        <v>0.13690468687400001</v>
      </c>
      <c r="AG21" s="9">
        <v>0.20513673383889999</v>
      </c>
      <c r="AH21" s="9">
        <v>0</v>
      </c>
      <c r="AI21" s="9">
        <v>8.1187304878549998E-2</v>
      </c>
      <c r="AJ21" s="9">
        <v>0</v>
      </c>
      <c r="AK21" s="9">
        <v>0.1073233233846</v>
      </c>
      <c r="AL21" s="9">
        <v>0.1037155228572</v>
      </c>
      <c r="AM21" s="9">
        <v>0</v>
      </c>
      <c r="AN21" s="9">
        <v>6.6368532427930005E-2</v>
      </c>
      <c r="AO21" s="9">
        <v>0.12766182883569999</v>
      </c>
      <c r="AP21" s="9">
        <v>0</v>
      </c>
      <c r="AQ21" s="9">
        <v>0</v>
      </c>
      <c r="AR21" s="9">
        <v>0</v>
      </c>
      <c r="AS21" s="9">
        <v>0</v>
      </c>
      <c r="AT21" s="9">
        <v>0</v>
      </c>
      <c r="AU21" s="9">
        <v>0</v>
      </c>
      <c r="AV21" s="9">
        <v>1</v>
      </c>
      <c r="AW21" s="9">
        <v>0</v>
      </c>
      <c r="AX21" s="9">
        <v>0</v>
      </c>
      <c r="AY21" s="8"/>
    </row>
    <row r="22" spans="1:51">
      <c r="A22" s="25"/>
      <c r="B22" s="25"/>
      <c r="C22" s="10">
        <v>74</v>
      </c>
      <c r="D22" s="10">
        <v>0</v>
      </c>
      <c r="E22" s="10">
        <v>74</v>
      </c>
      <c r="F22" s="10">
        <v>0</v>
      </c>
      <c r="G22" s="10">
        <v>0</v>
      </c>
      <c r="H22" s="10">
        <v>3</v>
      </c>
      <c r="I22" s="10">
        <v>7</v>
      </c>
      <c r="J22" s="10">
        <v>4</v>
      </c>
      <c r="K22" s="10">
        <v>14</v>
      </c>
      <c r="L22" s="10">
        <v>38</v>
      </c>
      <c r="M22" s="10">
        <v>24</v>
      </c>
      <c r="N22" s="10">
        <v>42</v>
      </c>
      <c r="O22" s="10">
        <v>29</v>
      </c>
      <c r="P22" s="10">
        <v>7</v>
      </c>
      <c r="Q22" s="10">
        <v>6</v>
      </c>
      <c r="R22" s="10">
        <v>13</v>
      </c>
      <c r="S22" s="10">
        <v>5</v>
      </c>
      <c r="T22" s="10">
        <v>1</v>
      </c>
      <c r="U22" s="10">
        <v>7</v>
      </c>
      <c r="V22" s="10">
        <v>21</v>
      </c>
      <c r="W22" s="10">
        <v>21</v>
      </c>
      <c r="X22" s="10">
        <v>8</v>
      </c>
      <c r="Y22" s="10">
        <v>13</v>
      </c>
      <c r="Z22" s="10">
        <v>3</v>
      </c>
      <c r="AA22" s="10">
        <v>1</v>
      </c>
      <c r="AB22" s="10">
        <v>25</v>
      </c>
      <c r="AC22" s="10">
        <v>4</v>
      </c>
      <c r="AD22" s="10">
        <v>1</v>
      </c>
      <c r="AE22" s="10">
        <v>4</v>
      </c>
      <c r="AF22" s="10">
        <v>10</v>
      </c>
      <c r="AG22" s="10">
        <v>3</v>
      </c>
      <c r="AH22" s="10">
        <v>0</v>
      </c>
      <c r="AI22" s="10">
        <v>2</v>
      </c>
      <c r="AJ22" s="10">
        <v>0</v>
      </c>
      <c r="AK22" s="10">
        <v>22</v>
      </c>
      <c r="AL22" s="10">
        <v>30</v>
      </c>
      <c r="AM22" s="10">
        <v>0</v>
      </c>
      <c r="AN22" s="10">
        <v>17</v>
      </c>
      <c r="AO22" s="10">
        <v>20</v>
      </c>
      <c r="AP22" s="10">
        <v>0</v>
      </c>
      <c r="AQ22" s="10">
        <v>0</v>
      </c>
      <c r="AR22" s="10">
        <v>0</v>
      </c>
      <c r="AS22" s="10">
        <v>0</v>
      </c>
      <c r="AT22" s="10">
        <v>0</v>
      </c>
      <c r="AU22" s="10">
        <v>0</v>
      </c>
      <c r="AV22" s="10">
        <v>74</v>
      </c>
      <c r="AW22" s="10">
        <v>0</v>
      </c>
      <c r="AX22" s="10">
        <v>0</v>
      </c>
      <c r="AY22" s="8"/>
    </row>
    <row r="23" spans="1:51">
      <c r="A23" s="25"/>
      <c r="B23" s="25"/>
      <c r="C23" s="11" t="s">
        <v>97</v>
      </c>
      <c r="D23" s="11"/>
      <c r="E23" s="12" t="s">
        <v>106</v>
      </c>
      <c r="F23" s="11"/>
      <c r="G23" s="11"/>
      <c r="H23" s="11"/>
      <c r="I23" s="11"/>
      <c r="J23" s="11"/>
      <c r="K23" s="11"/>
      <c r="L23" s="12" t="s">
        <v>165</v>
      </c>
      <c r="M23" s="11"/>
      <c r="N23" s="11"/>
      <c r="O23" s="12" t="s">
        <v>212</v>
      </c>
      <c r="P23" s="11"/>
      <c r="Q23" s="11"/>
      <c r="R23" s="12" t="s">
        <v>135</v>
      </c>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2" t="s">
        <v>192</v>
      </c>
      <c r="AW23" s="11"/>
      <c r="AX23" s="11"/>
      <c r="AY23" s="8"/>
    </row>
    <row r="24" spans="1:51">
      <c r="A24" s="25"/>
      <c r="B24" s="24" t="s">
        <v>93</v>
      </c>
      <c r="C24" s="9">
        <v>7.6750369872180008E-2</v>
      </c>
      <c r="D24" s="9">
        <v>0.34285566687430002</v>
      </c>
      <c r="E24" s="9">
        <v>0</v>
      </c>
      <c r="F24" s="9">
        <v>0</v>
      </c>
      <c r="G24" s="9">
        <v>0</v>
      </c>
      <c r="H24" s="9">
        <v>5.7400644975180007E-2</v>
      </c>
      <c r="I24" s="9">
        <v>3.9398237276870002E-2</v>
      </c>
      <c r="J24" s="9">
        <v>0.103218117003</v>
      </c>
      <c r="K24" s="9">
        <v>5.6145311370720007E-2</v>
      </c>
      <c r="L24" s="9">
        <v>9.5433442585540013E-2</v>
      </c>
      <c r="M24" s="9">
        <v>6.8286692245940001E-2</v>
      </c>
      <c r="N24" s="9">
        <v>8.8307584271009987E-2</v>
      </c>
      <c r="O24" s="9">
        <v>8.7372086421879991E-2</v>
      </c>
      <c r="P24" s="9">
        <v>3.627670399816E-2</v>
      </c>
      <c r="Q24" s="9">
        <v>4.3217188512099998E-2</v>
      </c>
      <c r="R24" s="9">
        <v>5.4206553067440003E-2</v>
      </c>
      <c r="S24" s="9">
        <v>0.1130990324751</v>
      </c>
      <c r="T24" s="9">
        <v>0.24210063573919999</v>
      </c>
      <c r="U24" s="9">
        <v>9.7271843593429996E-2</v>
      </c>
      <c r="V24" s="9">
        <v>7.1752344173880003E-2</v>
      </c>
      <c r="W24" s="9">
        <v>6.6482304596780006E-2</v>
      </c>
      <c r="X24" s="9">
        <v>5.776404551639E-2</v>
      </c>
      <c r="Y24" s="9">
        <v>0.14753463122400001</v>
      </c>
      <c r="Z24" s="9">
        <v>3.9236030700380002E-2</v>
      </c>
      <c r="AA24" s="9">
        <v>9.8907475405920001E-2</v>
      </c>
      <c r="AB24" s="9">
        <v>6.3868910548339999E-2</v>
      </c>
      <c r="AC24" s="9">
        <v>5.5956714795590001E-2</v>
      </c>
      <c r="AD24" s="9">
        <v>5.7150952230579997E-2</v>
      </c>
      <c r="AE24" s="9">
        <v>7.0205599021999993E-2</v>
      </c>
      <c r="AF24" s="9">
        <v>0.13761710462179999</v>
      </c>
      <c r="AG24" s="9">
        <v>0.12810695315039999</v>
      </c>
      <c r="AH24" s="9">
        <v>7.2925993389680005E-2</v>
      </c>
      <c r="AI24" s="9">
        <v>0.2256684793663</v>
      </c>
      <c r="AJ24" s="9">
        <v>0.14121982381199999</v>
      </c>
      <c r="AK24" s="9">
        <v>8.7754396729480003E-2</v>
      </c>
      <c r="AL24" s="9">
        <v>8.4683055410199992E-2</v>
      </c>
      <c r="AM24" s="9">
        <v>0.21310397188040001</v>
      </c>
      <c r="AN24" s="9">
        <v>4.9758047177989997E-2</v>
      </c>
      <c r="AO24" s="9">
        <v>6.1049483168230001E-2</v>
      </c>
      <c r="AP24" s="9">
        <v>0.4259897316945</v>
      </c>
      <c r="AQ24" s="9">
        <v>0.20542787115309999</v>
      </c>
      <c r="AR24" s="9">
        <v>0</v>
      </c>
      <c r="AS24" s="9">
        <v>0</v>
      </c>
      <c r="AT24" s="9">
        <v>0</v>
      </c>
      <c r="AU24" s="9">
        <v>0</v>
      </c>
      <c r="AV24" s="9">
        <v>0</v>
      </c>
      <c r="AW24" s="9">
        <v>1</v>
      </c>
      <c r="AX24" s="9">
        <v>0</v>
      </c>
      <c r="AY24" s="8"/>
    </row>
    <row r="25" spans="1:51">
      <c r="A25" s="25"/>
      <c r="B25" s="25"/>
      <c r="C25" s="10">
        <v>89</v>
      </c>
      <c r="D25" s="10">
        <v>89</v>
      </c>
      <c r="E25" s="10">
        <v>0</v>
      </c>
      <c r="F25" s="10">
        <v>0</v>
      </c>
      <c r="G25" s="10">
        <v>0</v>
      </c>
      <c r="H25" s="10">
        <v>5</v>
      </c>
      <c r="I25" s="10">
        <v>9</v>
      </c>
      <c r="J25" s="10">
        <v>13</v>
      </c>
      <c r="K25" s="10">
        <v>22</v>
      </c>
      <c r="L25" s="10">
        <v>31</v>
      </c>
      <c r="M25" s="10">
        <v>36</v>
      </c>
      <c r="N25" s="10">
        <v>49</v>
      </c>
      <c r="O25" s="10">
        <v>23</v>
      </c>
      <c r="P25" s="10">
        <v>4</v>
      </c>
      <c r="Q25" s="10">
        <v>11</v>
      </c>
      <c r="R25" s="10">
        <v>15</v>
      </c>
      <c r="S25" s="10">
        <v>11</v>
      </c>
      <c r="T25" s="10">
        <v>5</v>
      </c>
      <c r="U25" s="10">
        <v>9</v>
      </c>
      <c r="V25" s="10">
        <v>20</v>
      </c>
      <c r="W25" s="10">
        <v>25</v>
      </c>
      <c r="X25" s="10">
        <v>13</v>
      </c>
      <c r="Y25" s="10">
        <v>20</v>
      </c>
      <c r="Z25" s="10">
        <v>5</v>
      </c>
      <c r="AA25" s="10">
        <v>1</v>
      </c>
      <c r="AB25" s="10">
        <v>30</v>
      </c>
      <c r="AC25" s="10">
        <v>4</v>
      </c>
      <c r="AD25" s="10">
        <v>1</v>
      </c>
      <c r="AE25" s="10">
        <v>8</v>
      </c>
      <c r="AF25" s="10">
        <v>12</v>
      </c>
      <c r="AG25" s="10">
        <v>3</v>
      </c>
      <c r="AH25" s="10">
        <v>1</v>
      </c>
      <c r="AI25" s="10">
        <v>2</v>
      </c>
      <c r="AJ25" s="10">
        <v>2</v>
      </c>
      <c r="AK25" s="10">
        <v>23</v>
      </c>
      <c r="AL25" s="10">
        <v>36</v>
      </c>
      <c r="AM25" s="10">
        <v>9</v>
      </c>
      <c r="AN25" s="10">
        <v>16</v>
      </c>
      <c r="AO25" s="10">
        <v>19</v>
      </c>
      <c r="AP25" s="10">
        <v>1</v>
      </c>
      <c r="AQ25" s="10">
        <v>3</v>
      </c>
      <c r="AR25" s="10">
        <v>0</v>
      </c>
      <c r="AS25" s="10">
        <v>0</v>
      </c>
      <c r="AT25" s="10">
        <v>0</v>
      </c>
      <c r="AU25" s="10">
        <v>0</v>
      </c>
      <c r="AV25" s="10">
        <v>0</v>
      </c>
      <c r="AW25" s="10">
        <v>89</v>
      </c>
      <c r="AX25" s="10">
        <v>0</v>
      </c>
      <c r="AY25" s="8"/>
    </row>
    <row r="26" spans="1:51">
      <c r="A26" s="25"/>
      <c r="B26" s="25"/>
      <c r="C26" s="11" t="s">
        <v>97</v>
      </c>
      <c r="D26" s="12" t="s">
        <v>187</v>
      </c>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2" t="s">
        <v>213</v>
      </c>
      <c r="AX26" s="11"/>
      <c r="AY26" s="8"/>
    </row>
    <row r="27" spans="1:51">
      <c r="A27" s="25"/>
      <c r="B27" s="24" t="s">
        <v>28</v>
      </c>
      <c r="C27" s="9">
        <v>1</v>
      </c>
      <c r="D27" s="9">
        <v>1</v>
      </c>
      <c r="E27" s="9">
        <v>1</v>
      </c>
      <c r="F27" s="9">
        <v>1</v>
      </c>
      <c r="G27" s="9">
        <v>1</v>
      </c>
      <c r="H27" s="9">
        <v>1</v>
      </c>
      <c r="I27" s="9">
        <v>1</v>
      </c>
      <c r="J27" s="9">
        <v>1</v>
      </c>
      <c r="K27" s="9">
        <v>1</v>
      </c>
      <c r="L27" s="9">
        <v>1</v>
      </c>
      <c r="M27" s="9">
        <v>1</v>
      </c>
      <c r="N27" s="9">
        <v>1</v>
      </c>
      <c r="O27" s="9">
        <v>1</v>
      </c>
      <c r="P27" s="9">
        <v>1</v>
      </c>
      <c r="Q27" s="9">
        <v>1</v>
      </c>
      <c r="R27" s="9">
        <v>1</v>
      </c>
      <c r="S27" s="9">
        <v>1</v>
      </c>
      <c r="T27" s="9">
        <v>1</v>
      </c>
      <c r="U27" s="9">
        <v>1</v>
      </c>
      <c r="V27" s="9">
        <v>1</v>
      </c>
      <c r="W27" s="9">
        <v>1</v>
      </c>
      <c r="X27" s="9">
        <v>1</v>
      </c>
      <c r="Y27" s="9">
        <v>1</v>
      </c>
      <c r="Z27" s="9">
        <v>1</v>
      </c>
      <c r="AA27" s="9">
        <v>1</v>
      </c>
      <c r="AB27" s="9">
        <v>1</v>
      </c>
      <c r="AC27" s="9">
        <v>1</v>
      </c>
      <c r="AD27" s="9">
        <v>1</v>
      </c>
      <c r="AE27" s="9">
        <v>1</v>
      </c>
      <c r="AF27" s="9">
        <v>1</v>
      </c>
      <c r="AG27" s="9">
        <v>1</v>
      </c>
      <c r="AH27" s="9">
        <v>1</v>
      </c>
      <c r="AI27" s="9">
        <v>1</v>
      </c>
      <c r="AJ27" s="9">
        <v>1</v>
      </c>
      <c r="AK27" s="9">
        <v>1</v>
      </c>
      <c r="AL27" s="9">
        <v>1</v>
      </c>
      <c r="AM27" s="9">
        <v>1</v>
      </c>
      <c r="AN27" s="9">
        <v>1</v>
      </c>
      <c r="AO27" s="9">
        <v>1</v>
      </c>
      <c r="AP27" s="9">
        <v>1</v>
      </c>
      <c r="AQ27" s="9">
        <v>1</v>
      </c>
      <c r="AR27" s="9">
        <v>1</v>
      </c>
      <c r="AS27" s="9">
        <v>1</v>
      </c>
      <c r="AT27" s="9">
        <v>1</v>
      </c>
      <c r="AU27" s="9">
        <v>1</v>
      </c>
      <c r="AV27" s="9">
        <v>1</v>
      </c>
      <c r="AW27" s="9">
        <v>1</v>
      </c>
      <c r="AX27" s="9">
        <v>1</v>
      </c>
      <c r="AY27" s="8"/>
    </row>
    <row r="28" spans="1:51">
      <c r="A28" s="25"/>
      <c r="B28" s="25"/>
      <c r="C28" s="10">
        <v>1099</v>
      </c>
      <c r="D28" s="10">
        <v>245</v>
      </c>
      <c r="E28" s="10">
        <v>297</v>
      </c>
      <c r="F28" s="10">
        <v>279</v>
      </c>
      <c r="G28" s="10">
        <v>278</v>
      </c>
      <c r="H28" s="10">
        <v>99</v>
      </c>
      <c r="I28" s="10">
        <v>176</v>
      </c>
      <c r="J28" s="10">
        <v>160</v>
      </c>
      <c r="K28" s="10">
        <v>248</v>
      </c>
      <c r="L28" s="10">
        <v>325</v>
      </c>
      <c r="M28" s="10">
        <v>402</v>
      </c>
      <c r="N28" s="10">
        <v>623</v>
      </c>
      <c r="O28" s="10">
        <v>255</v>
      </c>
      <c r="P28" s="10">
        <v>104</v>
      </c>
      <c r="Q28" s="10">
        <v>148</v>
      </c>
      <c r="R28" s="10">
        <v>160</v>
      </c>
      <c r="S28" s="10">
        <v>130</v>
      </c>
      <c r="T28" s="10">
        <v>47</v>
      </c>
      <c r="U28" s="10">
        <v>128</v>
      </c>
      <c r="V28" s="10">
        <v>245</v>
      </c>
      <c r="W28" s="10">
        <v>309</v>
      </c>
      <c r="X28" s="10">
        <v>196</v>
      </c>
      <c r="Y28" s="10">
        <v>202</v>
      </c>
      <c r="Z28" s="10">
        <v>77</v>
      </c>
      <c r="AA28" s="10">
        <v>11</v>
      </c>
      <c r="AB28" s="10">
        <v>463</v>
      </c>
      <c r="AC28" s="10">
        <v>103</v>
      </c>
      <c r="AD28" s="10">
        <v>16</v>
      </c>
      <c r="AE28" s="10">
        <v>44</v>
      </c>
      <c r="AF28" s="10">
        <v>88</v>
      </c>
      <c r="AG28" s="10">
        <v>28</v>
      </c>
      <c r="AH28" s="10">
        <v>5</v>
      </c>
      <c r="AI28" s="10">
        <v>14</v>
      </c>
      <c r="AJ28" s="10">
        <v>4</v>
      </c>
      <c r="AK28" s="10">
        <v>288</v>
      </c>
      <c r="AL28" s="10">
        <v>406</v>
      </c>
      <c r="AM28" s="10">
        <v>43</v>
      </c>
      <c r="AN28" s="10">
        <v>307</v>
      </c>
      <c r="AO28" s="10">
        <v>246</v>
      </c>
      <c r="AP28" s="10">
        <v>2</v>
      </c>
      <c r="AQ28" s="10">
        <v>32</v>
      </c>
      <c r="AR28" s="10">
        <v>20</v>
      </c>
      <c r="AS28" s="10">
        <v>205</v>
      </c>
      <c r="AT28" s="10">
        <v>387</v>
      </c>
      <c r="AU28" s="10">
        <v>229</v>
      </c>
      <c r="AV28" s="10">
        <v>74</v>
      </c>
      <c r="AW28" s="10">
        <v>89</v>
      </c>
      <c r="AX28" s="10">
        <v>95</v>
      </c>
      <c r="AY28" s="8"/>
    </row>
    <row r="29" spans="1:51">
      <c r="A29" s="25"/>
      <c r="B29" s="25"/>
      <c r="C29" s="11" t="s">
        <v>97</v>
      </c>
      <c r="D29" s="11" t="s">
        <v>97</v>
      </c>
      <c r="E29" s="11" t="s">
        <v>97</v>
      </c>
      <c r="F29" s="11" t="s">
        <v>97</v>
      </c>
      <c r="G29" s="11" t="s">
        <v>97</v>
      </c>
      <c r="H29" s="11" t="s">
        <v>97</v>
      </c>
      <c r="I29" s="11" t="s">
        <v>97</v>
      </c>
      <c r="J29" s="11" t="s">
        <v>97</v>
      </c>
      <c r="K29" s="11" t="s">
        <v>97</v>
      </c>
      <c r="L29" s="11" t="s">
        <v>97</v>
      </c>
      <c r="M29" s="11" t="s">
        <v>97</v>
      </c>
      <c r="N29" s="11" t="s">
        <v>97</v>
      </c>
      <c r="O29" s="11" t="s">
        <v>97</v>
      </c>
      <c r="P29" s="11" t="s">
        <v>97</v>
      </c>
      <c r="Q29" s="11" t="s">
        <v>97</v>
      </c>
      <c r="R29" s="11" t="s">
        <v>97</v>
      </c>
      <c r="S29" s="11" t="s">
        <v>97</v>
      </c>
      <c r="T29" s="11" t="s">
        <v>97</v>
      </c>
      <c r="U29" s="11" t="s">
        <v>97</v>
      </c>
      <c r="V29" s="11" t="s">
        <v>97</v>
      </c>
      <c r="W29" s="11" t="s">
        <v>97</v>
      </c>
      <c r="X29" s="11" t="s">
        <v>97</v>
      </c>
      <c r="Y29" s="11" t="s">
        <v>97</v>
      </c>
      <c r="Z29" s="11" t="s">
        <v>97</v>
      </c>
      <c r="AA29" s="11" t="s">
        <v>97</v>
      </c>
      <c r="AB29" s="11" t="s">
        <v>97</v>
      </c>
      <c r="AC29" s="11" t="s">
        <v>97</v>
      </c>
      <c r="AD29" s="11" t="s">
        <v>97</v>
      </c>
      <c r="AE29" s="11" t="s">
        <v>97</v>
      </c>
      <c r="AF29" s="11" t="s">
        <v>97</v>
      </c>
      <c r="AG29" s="11" t="s">
        <v>97</v>
      </c>
      <c r="AH29" s="11" t="s">
        <v>97</v>
      </c>
      <c r="AI29" s="11" t="s">
        <v>97</v>
      </c>
      <c r="AJ29" s="11" t="s">
        <v>97</v>
      </c>
      <c r="AK29" s="11" t="s">
        <v>97</v>
      </c>
      <c r="AL29" s="11" t="s">
        <v>97</v>
      </c>
      <c r="AM29" s="11" t="s">
        <v>97</v>
      </c>
      <c r="AN29" s="11" t="s">
        <v>97</v>
      </c>
      <c r="AO29" s="11" t="s">
        <v>97</v>
      </c>
      <c r="AP29" s="11" t="s">
        <v>97</v>
      </c>
      <c r="AQ29" s="11" t="s">
        <v>97</v>
      </c>
      <c r="AR29" s="11" t="s">
        <v>97</v>
      </c>
      <c r="AS29" s="11" t="s">
        <v>97</v>
      </c>
      <c r="AT29" s="11" t="s">
        <v>97</v>
      </c>
      <c r="AU29" s="11" t="s">
        <v>97</v>
      </c>
      <c r="AV29" s="11" t="s">
        <v>97</v>
      </c>
      <c r="AW29" s="11" t="s">
        <v>97</v>
      </c>
      <c r="AX29" s="11" t="s">
        <v>97</v>
      </c>
      <c r="AY29" s="8"/>
    </row>
    <row r="30" spans="1:51" s="15" customFormat="1" ht="15.75" customHeight="1" thickBot="1">
      <c r="A30" s="35" t="s">
        <v>108</v>
      </c>
      <c r="B30" s="27"/>
      <c r="C30" s="17">
        <v>2.9550730377024221</v>
      </c>
      <c r="D30" s="17">
        <v>6.2604810887355651</v>
      </c>
      <c r="E30" s="17">
        <v>5.6859756615360064</v>
      </c>
      <c r="F30" s="17">
        <v>5.8665628221136936</v>
      </c>
      <c r="G30" s="17">
        <v>5.8771066818787077</v>
      </c>
      <c r="H30" s="17">
        <v>9.8490488379644887</v>
      </c>
      <c r="I30" s="17">
        <v>7.3865970193356851</v>
      </c>
      <c r="J30" s="17">
        <v>7.7471696345025407</v>
      </c>
      <c r="K30" s="17">
        <v>6.222493840728113</v>
      </c>
      <c r="L30" s="17">
        <v>5.4354747962215839</v>
      </c>
      <c r="M30" s="17">
        <v>4.8871423674565291</v>
      </c>
      <c r="N30" s="17">
        <v>3.9254729579127079</v>
      </c>
      <c r="O30" s="17">
        <v>6.1364784311213523</v>
      </c>
      <c r="P30" s="17">
        <v>9.6093606831756677</v>
      </c>
      <c r="Q30" s="17">
        <v>8.0551556460596636</v>
      </c>
      <c r="R30" s="17">
        <v>7.7471696345025407</v>
      </c>
      <c r="S30" s="17">
        <v>8.5947989887665699</v>
      </c>
      <c r="T30" s="17">
        <v>14.294549978506531</v>
      </c>
      <c r="U30" s="17">
        <v>8.6616913677371095</v>
      </c>
      <c r="V30" s="17">
        <v>6.2604810887355651</v>
      </c>
      <c r="W30" s="17">
        <v>5.5744528160663549</v>
      </c>
      <c r="X30" s="17">
        <v>6.9995449849081854</v>
      </c>
      <c r="Y30" s="17">
        <v>6.8947939404235417</v>
      </c>
      <c r="Z30" s="17">
        <v>11.167853563147579</v>
      </c>
      <c r="AA30" s="17">
        <v>29.548013274685111</v>
      </c>
      <c r="AB30" s="17">
        <v>4.5537448017299882</v>
      </c>
      <c r="AC30" s="17">
        <v>9.6558986084942156</v>
      </c>
      <c r="AD30" s="17">
        <v>24.499877499612079</v>
      </c>
      <c r="AE30" s="17">
        <v>14.77384412118392</v>
      </c>
      <c r="AF30" s="17">
        <v>10.446532138611969</v>
      </c>
      <c r="AG30" s="17">
        <v>18.520092494258339</v>
      </c>
      <c r="AH30" s="17" t="s">
        <v>109</v>
      </c>
      <c r="AI30" s="17">
        <v>26.191488210155281</v>
      </c>
      <c r="AJ30" s="17" t="s">
        <v>109</v>
      </c>
      <c r="AK30" s="17">
        <v>5.7741529060792471</v>
      </c>
      <c r="AL30" s="17">
        <v>4.8630016978182766</v>
      </c>
      <c r="AM30" s="17">
        <v>14.944650662952659</v>
      </c>
      <c r="AN30" s="17">
        <v>5.5925848949140136</v>
      </c>
      <c r="AO30" s="17">
        <v>6.2477414929465978</v>
      </c>
      <c r="AP30" s="17" t="s">
        <v>109</v>
      </c>
      <c r="AQ30" s="17">
        <v>17.323937122159371</v>
      </c>
      <c r="AR30" s="17">
        <v>21.91332739368012</v>
      </c>
      <c r="AS30" s="17">
        <v>6.8441514484566248</v>
      </c>
      <c r="AT30" s="17">
        <v>4.9809789540947156</v>
      </c>
      <c r="AU30" s="17">
        <v>6.4755300877339428</v>
      </c>
      <c r="AV30" s="17">
        <v>11.391991381467459</v>
      </c>
      <c r="AW30" s="17">
        <v>10.38767450533267</v>
      </c>
      <c r="AX30" s="17">
        <v>10.054272801535991</v>
      </c>
      <c r="AY30" s="8"/>
    </row>
    <row r="31" spans="1:51" ht="15.75" customHeight="1" thickTop="1">
      <c r="A31" s="18" t="s">
        <v>201</v>
      </c>
      <c r="B31" s="16"/>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row>
    <row r="32" spans="1:51">
      <c r="A32" s="13" t="s">
        <v>111</v>
      </c>
    </row>
  </sheetData>
  <mergeCells count="21">
    <mergeCell ref="A30:B30"/>
    <mergeCell ref="AR3:AX3"/>
    <mergeCell ref="V3:AA3"/>
    <mergeCell ref="AB3:AK3"/>
    <mergeCell ref="AV2:AX2"/>
    <mergeCell ref="A2:C2"/>
    <mergeCell ref="A3:B5"/>
    <mergeCell ref="D3:G3"/>
    <mergeCell ref="H3:L3"/>
    <mergeCell ref="M3:N3"/>
    <mergeCell ref="O3:U3"/>
    <mergeCell ref="AL3:AQ3"/>
    <mergeCell ref="B21:B23"/>
    <mergeCell ref="B24:B26"/>
    <mergeCell ref="B27:B29"/>
    <mergeCell ref="A6:A29"/>
    <mergeCell ref="B6:B8"/>
    <mergeCell ref="B9:B11"/>
    <mergeCell ref="B12:B14"/>
    <mergeCell ref="B15:B17"/>
    <mergeCell ref="B18:B20"/>
  </mergeCells>
  <hyperlinks>
    <hyperlink ref="A1" location="'TOC'!A1:A1" display="Back to TOC" xr:uid="{00000000-0004-0000-0C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Y32"/>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cols>
    <col min="1" max="1" width="50" style="19" bestFit="1" customWidth="1"/>
    <col min="2" max="2" width="25" style="19" bestFit="1" customWidth="1"/>
    <col min="3" max="50" width="12.6640625" style="19" customWidth="1"/>
  </cols>
  <sheetData>
    <row r="1" spans="1:51" ht="52" customHeight="1">
      <c r="A1" s="7" t="str">
        <f>HYPERLINK("#TOC!A1","Return to Table of Contents")</f>
        <v>Return to Table of Contents</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8"/>
    </row>
    <row r="2" spans="1:51" ht="36" customHeight="1">
      <c r="A2" s="33" t="s">
        <v>214</v>
      </c>
      <c r="B2" s="25"/>
      <c r="C2" s="25"/>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32" t="s">
        <v>185</v>
      </c>
      <c r="AW2" s="25"/>
      <c r="AX2" s="25"/>
      <c r="AY2" s="8"/>
    </row>
    <row r="3" spans="1:51" ht="37" customHeight="1">
      <c r="A3" s="34"/>
      <c r="B3" s="25"/>
      <c r="C3" s="20" t="s">
        <v>28</v>
      </c>
      <c r="D3" s="28" t="s">
        <v>29</v>
      </c>
      <c r="E3" s="25"/>
      <c r="F3" s="25"/>
      <c r="G3" s="25"/>
      <c r="H3" s="28" t="s">
        <v>30</v>
      </c>
      <c r="I3" s="25"/>
      <c r="J3" s="25"/>
      <c r="K3" s="25"/>
      <c r="L3" s="25"/>
      <c r="M3" s="28" t="s">
        <v>31</v>
      </c>
      <c r="N3" s="25"/>
      <c r="O3" s="28" t="s">
        <v>32</v>
      </c>
      <c r="P3" s="25"/>
      <c r="Q3" s="25"/>
      <c r="R3" s="25"/>
      <c r="S3" s="25"/>
      <c r="T3" s="25"/>
      <c r="U3" s="25"/>
      <c r="V3" s="28" t="s">
        <v>33</v>
      </c>
      <c r="W3" s="25"/>
      <c r="X3" s="25"/>
      <c r="Y3" s="25"/>
      <c r="Z3" s="25"/>
      <c r="AA3" s="25"/>
      <c r="AB3" s="28" t="s">
        <v>34</v>
      </c>
      <c r="AC3" s="25"/>
      <c r="AD3" s="25"/>
      <c r="AE3" s="25"/>
      <c r="AF3" s="25"/>
      <c r="AG3" s="25"/>
      <c r="AH3" s="25"/>
      <c r="AI3" s="25"/>
      <c r="AJ3" s="25"/>
      <c r="AK3" s="25"/>
      <c r="AL3" s="28" t="s">
        <v>35</v>
      </c>
      <c r="AM3" s="25"/>
      <c r="AN3" s="25"/>
      <c r="AO3" s="25"/>
      <c r="AP3" s="25"/>
      <c r="AQ3" s="25"/>
      <c r="AR3" s="28" t="s">
        <v>36</v>
      </c>
      <c r="AS3" s="25"/>
      <c r="AT3" s="25"/>
      <c r="AU3" s="25"/>
      <c r="AV3" s="25"/>
      <c r="AW3" s="25"/>
      <c r="AX3" s="25"/>
      <c r="AY3" s="8"/>
    </row>
    <row r="4" spans="1:51" ht="16" customHeight="1">
      <c r="A4" s="25"/>
      <c r="B4" s="25"/>
      <c r="C4" s="21" t="s">
        <v>37</v>
      </c>
      <c r="D4" s="21" t="s">
        <v>37</v>
      </c>
      <c r="E4" s="21" t="s">
        <v>38</v>
      </c>
      <c r="F4" s="21" t="s">
        <v>39</v>
      </c>
      <c r="G4" s="21" t="s">
        <v>40</v>
      </c>
      <c r="H4" s="21" t="s">
        <v>37</v>
      </c>
      <c r="I4" s="21" t="s">
        <v>38</v>
      </c>
      <c r="J4" s="21" t="s">
        <v>39</v>
      </c>
      <c r="K4" s="21" t="s">
        <v>40</v>
      </c>
      <c r="L4" s="21" t="s">
        <v>41</v>
      </c>
      <c r="M4" s="21" t="s">
        <v>37</v>
      </c>
      <c r="N4" s="21" t="s">
        <v>38</v>
      </c>
      <c r="O4" s="21" t="s">
        <v>37</v>
      </c>
      <c r="P4" s="21" t="s">
        <v>38</v>
      </c>
      <c r="Q4" s="21" t="s">
        <v>39</v>
      </c>
      <c r="R4" s="21" t="s">
        <v>40</v>
      </c>
      <c r="S4" s="21" t="s">
        <v>41</v>
      </c>
      <c r="T4" s="21" t="s">
        <v>42</v>
      </c>
      <c r="U4" s="21" t="s">
        <v>43</v>
      </c>
      <c r="V4" s="21" t="s">
        <v>37</v>
      </c>
      <c r="W4" s="21" t="s">
        <v>38</v>
      </c>
      <c r="X4" s="21" t="s">
        <v>39</v>
      </c>
      <c r="Y4" s="21" t="s">
        <v>40</v>
      </c>
      <c r="Z4" s="21" t="s">
        <v>41</v>
      </c>
      <c r="AA4" s="21" t="s">
        <v>42</v>
      </c>
      <c r="AB4" s="21" t="s">
        <v>37</v>
      </c>
      <c r="AC4" s="21" t="s">
        <v>38</v>
      </c>
      <c r="AD4" s="21" t="s">
        <v>39</v>
      </c>
      <c r="AE4" s="21" t="s">
        <v>40</v>
      </c>
      <c r="AF4" s="21" t="s">
        <v>41</v>
      </c>
      <c r="AG4" s="21" t="s">
        <v>42</v>
      </c>
      <c r="AH4" s="21" t="s">
        <v>43</v>
      </c>
      <c r="AI4" s="21" t="s">
        <v>44</v>
      </c>
      <c r="AJ4" s="21" t="s">
        <v>45</v>
      </c>
      <c r="AK4" s="21" t="s">
        <v>46</v>
      </c>
      <c r="AL4" s="21" t="s">
        <v>37</v>
      </c>
      <c r="AM4" s="21" t="s">
        <v>38</v>
      </c>
      <c r="AN4" s="21" t="s">
        <v>39</v>
      </c>
      <c r="AO4" s="21" t="s">
        <v>40</v>
      </c>
      <c r="AP4" s="21" t="s">
        <v>41</v>
      </c>
      <c r="AQ4" s="21" t="s">
        <v>42</v>
      </c>
      <c r="AR4" s="21" t="s">
        <v>37</v>
      </c>
      <c r="AS4" s="21" t="s">
        <v>38</v>
      </c>
      <c r="AT4" s="21" t="s">
        <v>39</v>
      </c>
      <c r="AU4" s="21" t="s">
        <v>40</v>
      </c>
      <c r="AV4" s="21" t="s">
        <v>41</v>
      </c>
      <c r="AW4" s="21" t="s">
        <v>42</v>
      </c>
      <c r="AX4" s="21" t="s">
        <v>43</v>
      </c>
      <c r="AY4" s="8"/>
    </row>
    <row r="5" spans="1:51" ht="34.5" customHeight="1">
      <c r="A5" s="25"/>
      <c r="B5" s="25"/>
      <c r="C5" s="20" t="s">
        <v>47</v>
      </c>
      <c r="D5" s="20" t="s">
        <v>48</v>
      </c>
      <c r="E5" s="20" t="s">
        <v>49</v>
      </c>
      <c r="F5" s="20" t="s">
        <v>50</v>
      </c>
      <c r="G5" s="20" t="s">
        <v>51</v>
      </c>
      <c r="H5" s="20" t="s">
        <v>52</v>
      </c>
      <c r="I5" s="20" t="s">
        <v>53</v>
      </c>
      <c r="J5" s="20" t="s">
        <v>54</v>
      </c>
      <c r="K5" s="20" t="s">
        <v>55</v>
      </c>
      <c r="L5" s="20" t="s">
        <v>56</v>
      </c>
      <c r="M5" s="20" t="s">
        <v>57</v>
      </c>
      <c r="N5" s="20" t="s">
        <v>58</v>
      </c>
      <c r="O5" s="20" t="s">
        <v>59</v>
      </c>
      <c r="P5" s="20" t="s">
        <v>60</v>
      </c>
      <c r="Q5" s="20" t="s">
        <v>61</v>
      </c>
      <c r="R5" s="20" t="s">
        <v>62</v>
      </c>
      <c r="S5" s="20" t="s">
        <v>63</v>
      </c>
      <c r="T5" s="20" t="s">
        <v>64</v>
      </c>
      <c r="U5" s="20" t="s">
        <v>65</v>
      </c>
      <c r="V5" s="20" t="s">
        <v>66</v>
      </c>
      <c r="W5" s="20" t="s">
        <v>67</v>
      </c>
      <c r="X5" s="20" t="s">
        <v>68</v>
      </c>
      <c r="Y5" s="20" t="s">
        <v>69</v>
      </c>
      <c r="Z5" s="20" t="s">
        <v>70</v>
      </c>
      <c r="AA5" s="20" t="s">
        <v>71</v>
      </c>
      <c r="AB5" s="20" t="s">
        <v>72</v>
      </c>
      <c r="AC5" s="20" t="s">
        <v>73</v>
      </c>
      <c r="AD5" s="20" t="s">
        <v>74</v>
      </c>
      <c r="AE5" s="20" t="s">
        <v>75</v>
      </c>
      <c r="AF5" s="20" t="s">
        <v>76</v>
      </c>
      <c r="AG5" s="20" t="s">
        <v>77</v>
      </c>
      <c r="AH5" s="20" t="s">
        <v>78</v>
      </c>
      <c r="AI5" s="20" t="s">
        <v>79</v>
      </c>
      <c r="AJ5" s="20" t="s">
        <v>80</v>
      </c>
      <c r="AK5" s="20" t="s">
        <v>81</v>
      </c>
      <c r="AL5" s="20" t="s">
        <v>82</v>
      </c>
      <c r="AM5" s="20" t="s">
        <v>83</v>
      </c>
      <c r="AN5" s="20" t="s">
        <v>84</v>
      </c>
      <c r="AO5" s="20" t="s">
        <v>85</v>
      </c>
      <c r="AP5" s="20" t="s">
        <v>86</v>
      </c>
      <c r="AQ5" s="20" t="s">
        <v>87</v>
      </c>
      <c r="AR5" s="20" t="s">
        <v>88</v>
      </c>
      <c r="AS5" s="20" t="s">
        <v>89</v>
      </c>
      <c r="AT5" s="20" t="s">
        <v>90</v>
      </c>
      <c r="AU5" s="20" t="s">
        <v>91</v>
      </c>
      <c r="AV5" s="20" t="s">
        <v>92</v>
      </c>
      <c r="AW5" s="20" t="s">
        <v>93</v>
      </c>
      <c r="AX5" s="20" t="s">
        <v>94</v>
      </c>
      <c r="AY5" s="8"/>
    </row>
    <row r="6" spans="1:51">
      <c r="A6" s="31" t="s">
        <v>32</v>
      </c>
      <c r="B6" s="24" t="s">
        <v>59</v>
      </c>
      <c r="C6" s="9">
        <v>0.39589287067840001</v>
      </c>
      <c r="D6" s="9">
        <v>0.43859408015889989</v>
      </c>
      <c r="E6" s="9">
        <v>0.46656251159000001</v>
      </c>
      <c r="F6" s="9">
        <v>0.331241050373</v>
      </c>
      <c r="G6" s="9">
        <v>0.35156045179619999</v>
      </c>
      <c r="H6" s="9">
        <v>0.18890365786560001</v>
      </c>
      <c r="I6" s="9">
        <v>0.27345049144189998</v>
      </c>
      <c r="J6" s="9">
        <v>0.45169566567710001</v>
      </c>
      <c r="K6" s="9">
        <v>0.4052632700305</v>
      </c>
      <c r="L6" s="9">
        <v>0.50262519347480006</v>
      </c>
      <c r="M6" s="9">
        <v>0.42405643831970002</v>
      </c>
      <c r="N6" s="9">
        <v>0.38724766577030001</v>
      </c>
      <c r="O6" s="9">
        <v>1</v>
      </c>
      <c r="P6" s="9">
        <v>0</v>
      </c>
      <c r="Q6" s="9">
        <v>0</v>
      </c>
      <c r="R6" s="9">
        <v>0</v>
      </c>
      <c r="S6" s="9">
        <v>0</v>
      </c>
      <c r="T6" s="9">
        <v>0</v>
      </c>
      <c r="U6" s="9">
        <v>0</v>
      </c>
      <c r="V6" s="9">
        <v>0.73553856623049996</v>
      </c>
      <c r="W6" s="9">
        <v>0.42679554533410002</v>
      </c>
      <c r="X6" s="9">
        <v>2.6580922001530002E-2</v>
      </c>
      <c r="Y6" s="9">
        <v>3.3568486586929999E-2</v>
      </c>
      <c r="Z6" s="9">
        <v>0</v>
      </c>
      <c r="AA6" s="9">
        <v>0.26617722175730002</v>
      </c>
      <c r="AB6" s="9">
        <v>0.4651654488725</v>
      </c>
      <c r="AC6" s="9">
        <v>0.49192945611889999</v>
      </c>
      <c r="AD6" s="9">
        <v>0.2256355703656</v>
      </c>
      <c r="AE6" s="9">
        <v>0.57732656523170001</v>
      </c>
      <c r="AF6" s="9">
        <v>0.37456860952690002</v>
      </c>
      <c r="AG6" s="9">
        <v>0.65297960798690002</v>
      </c>
      <c r="AH6" s="9">
        <v>0</v>
      </c>
      <c r="AI6" s="9">
        <v>0.1467756486372</v>
      </c>
      <c r="AJ6" s="9">
        <v>0</v>
      </c>
      <c r="AK6" s="9">
        <v>0.1129859670006</v>
      </c>
      <c r="AL6" s="9">
        <v>0.39389852176689999</v>
      </c>
      <c r="AM6" s="9">
        <v>0.3969904680818</v>
      </c>
      <c r="AN6" s="9">
        <v>0.3575670024257</v>
      </c>
      <c r="AO6" s="9">
        <v>0.47717786127239997</v>
      </c>
      <c r="AP6" s="9">
        <v>0</v>
      </c>
      <c r="AQ6" s="9">
        <v>0.28956150523890001</v>
      </c>
      <c r="AR6" s="9">
        <v>7.8974517899069993E-2</v>
      </c>
      <c r="AS6" s="9">
        <v>0.40883661937580001</v>
      </c>
      <c r="AT6" s="9">
        <v>0.31619025901999998</v>
      </c>
      <c r="AU6" s="9">
        <v>0.34916730760230003</v>
      </c>
      <c r="AV6" s="9">
        <v>0.59420263429770004</v>
      </c>
      <c r="AW6" s="9">
        <v>0.46102530329960001</v>
      </c>
      <c r="AX6" s="9">
        <v>0.53727035753380004</v>
      </c>
      <c r="AY6" s="8"/>
    </row>
    <row r="7" spans="1:51">
      <c r="A7" s="25"/>
      <c r="B7" s="25"/>
      <c r="C7" s="10">
        <v>255</v>
      </c>
      <c r="D7" s="10">
        <v>64</v>
      </c>
      <c r="E7" s="10">
        <v>77</v>
      </c>
      <c r="F7" s="10">
        <v>57</v>
      </c>
      <c r="G7" s="10">
        <v>57</v>
      </c>
      <c r="H7" s="10">
        <v>14</v>
      </c>
      <c r="I7" s="10">
        <v>29</v>
      </c>
      <c r="J7" s="10">
        <v>43</v>
      </c>
      <c r="K7" s="10">
        <v>61</v>
      </c>
      <c r="L7" s="10">
        <v>99</v>
      </c>
      <c r="M7" s="10">
        <v>98</v>
      </c>
      <c r="N7" s="10">
        <v>156</v>
      </c>
      <c r="O7" s="10">
        <v>255</v>
      </c>
      <c r="P7" s="10">
        <v>0</v>
      </c>
      <c r="Q7" s="10">
        <v>0</v>
      </c>
      <c r="R7" s="10">
        <v>0</v>
      </c>
      <c r="S7" s="10">
        <v>0</v>
      </c>
      <c r="T7" s="10">
        <v>0</v>
      </c>
      <c r="U7" s="10">
        <v>0</v>
      </c>
      <c r="V7" s="10">
        <v>148</v>
      </c>
      <c r="W7" s="10">
        <v>101</v>
      </c>
      <c r="X7" s="10">
        <v>3</v>
      </c>
      <c r="Y7" s="10">
        <v>2</v>
      </c>
      <c r="Z7" s="10">
        <v>0</v>
      </c>
      <c r="AA7" s="10">
        <v>1</v>
      </c>
      <c r="AB7" s="10">
        <v>165</v>
      </c>
      <c r="AC7" s="10">
        <v>30</v>
      </c>
      <c r="AD7" s="10">
        <v>1</v>
      </c>
      <c r="AE7" s="10">
        <v>13</v>
      </c>
      <c r="AF7" s="10">
        <v>19</v>
      </c>
      <c r="AG7" s="10">
        <v>7</v>
      </c>
      <c r="AH7" s="10">
        <v>0</v>
      </c>
      <c r="AI7" s="10">
        <v>1</v>
      </c>
      <c r="AJ7" s="10">
        <v>0</v>
      </c>
      <c r="AK7" s="10">
        <v>19</v>
      </c>
      <c r="AL7" s="10">
        <v>97</v>
      </c>
      <c r="AM7" s="10">
        <v>9</v>
      </c>
      <c r="AN7" s="10">
        <v>68</v>
      </c>
      <c r="AO7" s="10">
        <v>74</v>
      </c>
      <c r="AP7" s="10">
        <v>0</v>
      </c>
      <c r="AQ7" s="10">
        <v>6</v>
      </c>
      <c r="AR7" s="10">
        <v>1</v>
      </c>
      <c r="AS7" s="10">
        <v>54</v>
      </c>
      <c r="AT7" s="10">
        <v>67</v>
      </c>
      <c r="AU7" s="10">
        <v>50</v>
      </c>
      <c r="AV7" s="10">
        <v>29</v>
      </c>
      <c r="AW7" s="10">
        <v>23</v>
      </c>
      <c r="AX7" s="10">
        <v>31</v>
      </c>
      <c r="AY7" s="8"/>
    </row>
    <row r="8" spans="1:51">
      <c r="A8" s="25"/>
      <c r="B8" s="25"/>
      <c r="C8" s="11" t="s">
        <v>97</v>
      </c>
      <c r="D8" s="11"/>
      <c r="E8" s="11"/>
      <c r="F8" s="11"/>
      <c r="G8" s="11"/>
      <c r="H8" s="11"/>
      <c r="I8" s="11"/>
      <c r="J8" s="11"/>
      <c r="K8" s="11"/>
      <c r="L8" s="12" t="s">
        <v>98</v>
      </c>
      <c r="M8" s="11"/>
      <c r="N8" s="11"/>
      <c r="O8" s="12" t="s">
        <v>206</v>
      </c>
      <c r="P8" s="11"/>
      <c r="Q8" s="11"/>
      <c r="R8" s="11"/>
      <c r="S8" s="11"/>
      <c r="T8" s="11"/>
      <c r="U8" s="11"/>
      <c r="V8" s="12" t="s">
        <v>215</v>
      </c>
      <c r="W8" s="12" t="s">
        <v>216</v>
      </c>
      <c r="X8" s="11"/>
      <c r="Y8" s="11"/>
      <c r="Z8" s="11"/>
      <c r="AA8" s="11"/>
      <c r="AB8" s="12" t="s">
        <v>217</v>
      </c>
      <c r="AC8" s="12" t="s">
        <v>217</v>
      </c>
      <c r="AD8" s="11"/>
      <c r="AE8" s="12" t="s">
        <v>217</v>
      </c>
      <c r="AF8" s="12" t="s">
        <v>170</v>
      </c>
      <c r="AG8" s="12" t="s">
        <v>217</v>
      </c>
      <c r="AH8" s="11"/>
      <c r="AI8" s="11"/>
      <c r="AJ8" s="11"/>
      <c r="AK8" s="11"/>
      <c r="AL8" s="11"/>
      <c r="AM8" s="11"/>
      <c r="AN8" s="11"/>
      <c r="AO8" s="11"/>
      <c r="AP8" s="11" t="s">
        <v>97</v>
      </c>
      <c r="AQ8" s="11"/>
      <c r="AR8" s="11"/>
      <c r="AS8" s="11"/>
      <c r="AT8" s="11"/>
      <c r="AU8" s="11"/>
      <c r="AV8" s="12" t="s">
        <v>151</v>
      </c>
      <c r="AW8" s="11"/>
      <c r="AX8" s="11"/>
      <c r="AY8" s="8"/>
    </row>
    <row r="9" spans="1:51">
      <c r="A9" s="25"/>
      <c r="B9" s="24" t="s">
        <v>60</v>
      </c>
      <c r="C9" s="9">
        <v>0.15114911262049999</v>
      </c>
      <c r="D9" s="9">
        <v>0.13577990086620001</v>
      </c>
      <c r="E9" s="9">
        <v>0.12805104837529999</v>
      </c>
      <c r="F9" s="9">
        <v>0.19631962043930001</v>
      </c>
      <c r="G9" s="9">
        <v>0.14354593852469999</v>
      </c>
      <c r="H9" s="9">
        <v>0.2240784939339</v>
      </c>
      <c r="I9" s="9">
        <v>0.2645407811048</v>
      </c>
      <c r="J9" s="9">
        <v>0.13839266803870001</v>
      </c>
      <c r="K9" s="9">
        <v>0.1242800259377</v>
      </c>
      <c r="L9" s="9">
        <v>0.1203851610684</v>
      </c>
      <c r="M9" s="9">
        <v>0.1320045191418</v>
      </c>
      <c r="N9" s="9">
        <v>0.1774245075883</v>
      </c>
      <c r="O9" s="9">
        <v>0</v>
      </c>
      <c r="P9" s="9">
        <v>1</v>
      </c>
      <c r="Q9" s="9">
        <v>0</v>
      </c>
      <c r="R9" s="9">
        <v>0</v>
      </c>
      <c r="S9" s="9">
        <v>0</v>
      </c>
      <c r="T9" s="9">
        <v>0</v>
      </c>
      <c r="U9" s="9">
        <v>0</v>
      </c>
      <c r="V9" s="9">
        <v>0.1150891052167</v>
      </c>
      <c r="W9" s="9">
        <v>0.219960517051</v>
      </c>
      <c r="X9" s="9">
        <v>0.20918012151179999</v>
      </c>
      <c r="Y9" s="9">
        <v>4.1433981534040001E-2</v>
      </c>
      <c r="Z9" s="9">
        <v>0</v>
      </c>
      <c r="AA9" s="9">
        <v>0</v>
      </c>
      <c r="AB9" s="9">
        <v>0.16924203451520001</v>
      </c>
      <c r="AC9" s="9">
        <v>0.23211956390329999</v>
      </c>
      <c r="AD9" s="9">
        <v>0.1245757787116</v>
      </c>
      <c r="AE9" s="9">
        <v>5.4548573102409993E-2</v>
      </c>
      <c r="AF9" s="9">
        <v>0.16212226234310001</v>
      </c>
      <c r="AG9" s="9">
        <v>2.5102820320680001E-2</v>
      </c>
      <c r="AH9" s="9">
        <v>0</v>
      </c>
      <c r="AI9" s="9">
        <v>0</v>
      </c>
      <c r="AJ9" s="9">
        <v>0.7879733376511</v>
      </c>
      <c r="AK9" s="9">
        <v>8.6915212279080001E-2</v>
      </c>
      <c r="AL9" s="9">
        <v>0.181668077239</v>
      </c>
      <c r="AM9" s="9">
        <v>0.21838356333389999</v>
      </c>
      <c r="AN9" s="9">
        <v>0.111023141682</v>
      </c>
      <c r="AO9" s="9">
        <v>0.1504628669801</v>
      </c>
      <c r="AP9" s="9">
        <v>0</v>
      </c>
      <c r="AQ9" s="9">
        <v>0.1579980353764</v>
      </c>
      <c r="AR9" s="9">
        <v>0.24445188153040001</v>
      </c>
      <c r="AS9" s="9">
        <v>0.1246513130753</v>
      </c>
      <c r="AT9" s="9">
        <v>0.12839283389369999</v>
      </c>
      <c r="AU9" s="9">
        <v>0.2172619878423</v>
      </c>
      <c r="AV9" s="9">
        <v>0.1449718434825</v>
      </c>
      <c r="AW9" s="9">
        <v>7.3081558075810002E-2</v>
      </c>
      <c r="AX9" s="9">
        <v>0.1607907227923</v>
      </c>
      <c r="AY9" s="8"/>
    </row>
    <row r="10" spans="1:51">
      <c r="A10" s="25"/>
      <c r="B10" s="25"/>
      <c r="C10" s="10">
        <v>104</v>
      </c>
      <c r="D10" s="10">
        <v>21</v>
      </c>
      <c r="E10" s="10">
        <v>27</v>
      </c>
      <c r="F10" s="10">
        <v>34</v>
      </c>
      <c r="G10" s="10">
        <v>22</v>
      </c>
      <c r="H10" s="10">
        <v>10</v>
      </c>
      <c r="I10" s="10">
        <v>18</v>
      </c>
      <c r="J10" s="10">
        <v>21</v>
      </c>
      <c r="K10" s="10">
        <v>19</v>
      </c>
      <c r="L10" s="10">
        <v>33</v>
      </c>
      <c r="M10" s="10">
        <v>34</v>
      </c>
      <c r="N10" s="10">
        <v>69</v>
      </c>
      <c r="O10" s="10">
        <v>0</v>
      </c>
      <c r="P10" s="10">
        <v>104</v>
      </c>
      <c r="Q10" s="10">
        <v>0</v>
      </c>
      <c r="R10" s="10">
        <v>0</v>
      </c>
      <c r="S10" s="10">
        <v>0</v>
      </c>
      <c r="T10" s="10">
        <v>0</v>
      </c>
      <c r="U10" s="10">
        <v>0</v>
      </c>
      <c r="V10" s="10">
        <v>25</v>
      </c>
      <c r="W10" s="10">
        <v>51</v>
      </c>
      <c r="X10" s="10">
        <v>22</v>
      </c>
      <c r="Y10" s="10">
        <v>6</v>
      </c>
      <c r="Z10" s="10">
        <v>0</v>
      </c>
      <c r="AA10" s="10">
        <v>0</v>
      </c>
      <c r="AB10" s="10">
        <v>61</v>
      </c>
      <c r="AC10" s="10">
        <v>15</v>
      </c>
      <c r="AD10" s="10">
        <v>2</v>
      </c>
      <c r="AE10" s="10">
        <v>2</v>
      </c>
      <c r="AF10" s="10">
        <v>8</v>
      </c>
      <c r="AG10" s="10">
        <v>1</v>
      </c>
      <c r="AH10" s="10">
        <v>0</v>
      </c>
      <c r="AI10" s="10">
        <v>0</v>
      </c>
      <c r="AJ10" s="10">
        <v>1</v>
      </c>
      <c r="AK10" s="10">
        <v>14</v>
      </c>
      <c r="AL10" s="10">
        <v>47</v>
      </c>
      <c r="AM10" s="10">
        <v>6</v>
      </c>
      <c r="AN10" s="10">
        <v>27</v>
      </c>
      <c r="AO10" s="10">
        <v>22</v>
      </c>
      <c r="AP10" s="10">
        <v>0</v>
      </c>
      <c r="AQ10" s="10">
        <v>2</v>
      </c>
      <c r="AR10" s="10">
        <v>4</v>
      </c>
      <c r="AS10" s="10">
        <v>20</v>
      </c>
      <c r="AT10" s="10">
        <v>29</v>
      </c>
      <c r="AU10" s="10">
        <v>30</v>
      </c>
      <c r="AV10" s="10">
        <v>7</v>
      </c>
      <c r="AW10" s="10">
        <v>4</v>
      </c>
      <c r="AX10" s="10">
        <v>10</v>
      </c>
      <c r="AY10" s="8"/>
    </row>
    <row r="11" spans="1:51">
      <c r="A11" s="25"/>
      <c r="B11" s="25"/>
      <c r="C11" s="11" t="s">
        <v>97</v>
      </c>
      <c r="D11" s="11"/>
      <c r="E11" s="11"/>
      <c r="F11" s="11"/>
      <c r="G11" s="11"/>
      <c r="H11" s="11"/>
      <c r="I11" s="11"/>
      <c r="J11" s="11"/>
      <c r="K11" s="11"/>
      <c r="L11" s="11"/>
      <c r="M11" s="11"/>
      <c r="N11" s="11"/>
      <c r="O11" s="11"/>
      <c r="P11" s="12" t="s">
        <v>208</v>
      </c>
      <c r="Q11" s="11"/>
      <c r="R11" s="11"/>
      <c r="S11" s="11"/>
      <c r="T11" s="11"/>
      <c r="U11" s="11"/>
      <c r="V11" s="11"/>
      <c r="W11" s="12" t="s">
        <v>209</v>
      </c>
      <c r="X11" s="12" t="s">
        <v>133</v>
      </c>
      <c r="Y11" s="11"/>
      <c r="Z11" s="11"/>
      <c r="AA11" s="11"/>
      <c r="AB11" s="11"/>
      <c r="AC11" s="11"/>
      <c r="AD11" s="11"/>
      <c r="AE11" s="11"/>
      <c r="AF11" s="11"/>
      <c r="AG11" s="11"/>
      <c r="AH11" s="11"/>
      <c r="AI11" s="11"/>
      <c r="AJ11" s="12" t="s">
        <v>218</v>
      </c>
      <c r="AK11" s="11"/>
      <c r="AL11" s="11"/>
      <c r="AM11" s="11"/>
      <c r="AN11" s="11"/>
      <c r="AO11" s="11"/>
      <c r="AP11" s="11" t="s">
        <v>97</v>
      </c>
      <c r="AQ11" s="11"/>
      <c r="AR11" s="11"/>
      <c r="AS11" s="11"/>
      <c r="AT11" s="11"/>
      <c r="AU11" s="11"/>
      <c r="AV11" s="11"/>
      <c r="AW11" s="11"/>
      <c r="AX11" s="11"/>
      <c r="AY11" s="8"/>
    </row>
    <row r="12" spans="1:51">
      <c r="A12" s="25"/>
      <c r="B12" s="24" t="s">
        <v>61</v>
      </c>
      <c r="C12" s="9">
        <v>0.13674317785599999</v>
      </c>
      <c r="D12" s="9">
        <v>0.1259426007303</v>
      </c>
      <c r="E12" s="9">
        <v>7.2554668805749997E-2</v>
      </c>
      <c r="F12" s="9">
        <v>0.18571466040019999</v>
      </c>
      <c r="G12" s="9">
        <v>0.16310878743169999</v>
      </c>
      <c r="H12" s="9">
        <v>9.0552182614650006E-2</v>
      </c>
      <c r="I12" s="9">
        <v>9.7081209947619998E-2</v>
      </c>
      <c r="J12" s="9">
        <v>0.16287145594489999</v>
      </c>
      <c r="K12" s="9">
        <v>0.15457429063879999</v>
      </c>
      <c r="L12" s="9">
        <v>0.1477121401499</v>
      </c>
      <c r="M12" s="9">
        <v>9.4985269279420012E-2</v>
      </c>
      <c r="N12" s="9">
        <v>0.1816031204138</v>
      </c>
      <c r="O12" s="9">
        <v>0</v>
      </c>
      <c r="P12" s="9">
        <v>0</v>
      </c>
      <c r="Q12" s="9">
        <v>1</v>
      </c>
      <c r="R12" s="9">
        <v>0</v>
      </c>
      <c r="S12" s="9">
        <v>0</v>
      </c>
      <c r="T12" s="9">
        <v>0</v>
      </c>
      <c r="U12" s="9">
        <v>0</v>
      </c>
      <c r="V12" s="9">
        <v>9.969785191953999E-2</v>
      </c>
      <c r="W12" s="9">
        <v>0.23617224200379999</v>
      </c>
      <c r="X12" s="9">
        <v>0.1272046211698</v>
      </c>
      <c r="Y12" s="9">
        <v>5.1380794915229996E-3</v>
      </c>
      <c r="Z12" s="9">
        <v>0</v>
      </c>
      <c r="AA12" s="9">
        <v>0.15430791900499999</v>
      </c>
      <c r="AB12" s="9">
        <v>0.18213752016000001</v>
      </c>
      <c r="AC12" s="9">
        <v>9.4538425305970009E-2</v>
      </c>
      <c r="AD12" s="9">
        <v>0</v>
      </c>
      <c r="AE12" s="9">
        <v>7.4401976833600003E-2</v>
      </c>
      <c r="AF12" s="9">
        <v>0.1028944687172</v>
      </c>
      <c r="AG12" s="9">
        <v>5.0247433511630003E-2</v>
      </c>
      <c r="AH12" s="9">
        <v>0</v>
      </c>
      <c r="AI12" s="9">
        <v>0</v>
      </c>
      <c r="AJ12" s="9">
        <v>0</v>
      </c>
      <c r="AK12" s="9">
        <v>8.7667340883700012E-2</v>
      </c>
      <c r="AL12" s="9">
        <v>0.12627028943240001</v>
      </c>
      <c r="AM12" s="9">
        <v>0.10736590004670001</v>
      </c>
      <c r="AN12" s="9">
        <v>0.18657420559509999</v>
      </c>
      <c r="AO12" s="9">
        <v>0.1037853145975</v>
      </c>
      <c r="AP12" s="9">
        <v>0</v>
      </c>
      <c r="AQ12" s="9">
        <v>0.25490714225369998</v>
      </c>
      <c r="AR12" s="9">
        <v>1.006647616486E-2</v>
      </c>
      <c r="AS12" s="9">
        <v>0.14967617523980001</v>
      </c>
      <c r="AT12" s="9">
        <v>0.14014532859379999</v>
      </c>
      <c r="AU12" s="9">
        <v>0.17931992237159999</v>
      </c>
      <c r="AV12" s="9">
        <v>5.596106247075E-2</v>
      </c>
      <c r="AW12" s="9">
        <v>7.876559419628E-2</v>
      </c>
      <c r="AX12" s="9">
        <v>0.15728014674009999</v>
      </c>
      <c r="AY12" s="8"/>
    </row>
    <row r="13" spans="1:51">
      <c r="A13" s="25"/>
      <c r="B13" s="25"/>
      <c r="C13" s="10">
        <v>148</v>
      </c>
      <c r="D13" s="10">
        <v>35</v>
      </c>
      <c r="E13" s="10">
        <v>29</v>
      </c>
      <c r="F13" s="10">
        <v>45</v>
      </c>
      <c r="G13" s="10">
        <v>39</v>
      </c>
      <c r="H13" s="10">
        <v>11</v>
      </c>
      <c r="I13" s="10">
        <v>19</v>
      </c>
      <c r="J13" s="10">
        <v>29</v>
      </c>
      <c r="K13" s="10">
        <v>35</v>
      </c>
      <c r="L13" s="10">
        <v>49</v>
      </c>
      <c r="M13" s="10">
        <v>34</v>
      </c>
      <c r="N13" s="10">
        <v>111</v>
      </c>
      <c r="O13" s="10">
        <v>0</v>
      </c>
      <c r="P13" s="10">
        <v>0</v>
      </c>
      <c r="Q13" s="10">
        <v>148</v>
      </c>
      <c r="R13" s="10">
        <v>0</v>
      </c>
      <c r="S13" s="10">
        <v>0</v>
      </c>
      <c r="T13" s="10">
        <v>0</v>
      </c>
      <c r="U13" s="10">
        <v>0</v>
      </c>
      <c r="V13" s="10">
        <v>37</v>
      </c>
      <c r="W13" s="10">
        <v>85</v>
      </c>
      <c r="X13" s="10">
        <v>24</v>
      </c>
      <c r="Y13" s="10">
        <v>1</v>
      </c>
      <c r="Z13" s="10">
        <v>0</v>
      </c>
      <c r="AA13" s="10">
        <v>1</v>
      </c>
      <c r="AB13" s="10">
        <v>93</v>
      </c>
      <c r="AC13" s="10">
        <v>13</v>
      </c>
      <c r="AD13" s="10">
        <v>0</v>
      </c>
      <c r="AE13" s="10">
        <v>6</v>
      </c>
      <c r="AF13" s="10">
        <v>9</v>
      </c>
      <c r="AG13" s="10">
        <v>3</v>
      </c>
      <c r="AH13" s="10">
        <v>0</v>
      </c>
      <c r="AI13" s="10">
        <v>0</v>
      </c>
      <c r="AJ13" s="10">
        <v>0</v>
      </c>
      <c r="AK13" s="10">
        <v>23</v>
      </c>
      <c r="AL13" s="10">
        <v>51</v>
      </c>
      <c r="AM13" s="10">
        <v>6</v>
      </c>
      <c r="AN13" s="10">
        <v>51</v>
      </c>
      <c r="AO13" s="10">
        <v>36</v>
      </c>
      <c r="AP13" s="10">
        <v>0</v>
      </c>
      <c r="AQ13" s="10">
        <v>3</v>
      </c>
      <c r="AR13" s="10">
        <v>1</v>
      </c>
      <c r="AS13" s="10">
        <v>33</v>
      </c>
      <c r="AT13" s="10">
        <v>41</v>
      </c>
      <c r="AU13" s="10">
        <v>39</v>
      </c>
      <c r="AV13" s="10">
        <v>6</v>
      </c>
      <c r="AW13" s="10">
        <v>11</v>
      </c>
      <c r="AX13" s="10">
        <v>17</v>
      </c>
      <c r="AY13" s="8"/>
    </row>
    <row r="14" spans="1:51">
      <c r="A14" s="25"/>
      <c r="B14" s="25"/>
      <c r="C14" s="11" t="s">
        <v>97</v>
      </c>
      <c r="D14" s="11"/>
      <c r="E14" s="11"/>
      <c r="F14" s="12" t="s">
        <v>120</v>
      </c>
      <c r="G14" s="11"/>
      <c r="H14" s="11"/>
      <c r="I14" s="11"/>
      <c r="J14" s="11"/>
      <c r="K14" s="11"/>
      <c r="L14" s="11"/>
      <c r="M14" s="11"/>
      <c r="N14" s="12" t="s">
        <v>105</v>
      </c>
      <c r="O14" s="11"/>
      <c r="P14" s="11"/>
      <c r="Q14" s="12" t="s">
        <v>199</v>
      </c>
      <c r="R14" s="11"/>
      <c r="S14" s="11"/>
      <c r="T14" s="11"/>
      <c r="U14" s="11"/>
      <c r="V14" s="12" t="s">
        <v>209</v>
      </c>
      <c r="W14" s="12" t="s">
        <v>164</v>
      </c>
      <c r="X14" s="12" t="s">
        <v>209</v>
      </c>
      <c r="Y14" s="11"/>
      <c r="Z14" s="11"/>
      <c r="AA14" s="12" t="s">
        <v>133</v>
      </c>
      <c r="AB14" s="11"/>
      <c r="AC14" s="11"/>
      <c r="AD14" s="11"/>
      <c r="AE14" s="11"/>
      <c r="AF14" s="11"/>
      <c r="AG14" s="11"/>
      <c r="AH14" s="11"/>
      <c r="AI14" s="11"/>
      <c r="AJ14" s="11"/>
      <c r="AK14" s="11"/>
      <c r="AL14" s="11"/>
      <c r="AM14" s="11"/>
      <c r="AN14" s="11"/>
      <c r="AO14" s="11"/>
      <c r="AP14" s="11" t="s">
        <v>97</v>
      </c>
      <c r="AQ14" s="11"/>
      <c r="AR14" s="11"/>
      <c r="AS14" s="12" t="s">
        <v>105</v>
      </c>
      <c r="AT14" s="12" t="s">
        <v>105</v>
      </c>
      <c r="AU14" s="12" t="s">
        <v>105</v>
      </c>
      <c r="AV14" s="11"/>
      <c r="AW14" s="11"/>
      <c r="AX14" s="12" t="s">
        <v>105</v>
      </c>
      <c r="AY14" s="8"/>
    </row>
    <row r="15" spans="1:51">
      <c r="A15" s="25"/>
      <c r="B15" s="24" t="s">
        <v>62</v>
      </c>
      <c r="C15" s="9">
        <v>0.14572840698549999</v>
      </c>
      <c r="D15" s="9">
        <v>0.100640039816</v>
      </c>
      <c r="E15" s="9">
        <v>0.1592589124321</v>
      </c>
      <c r="F15" s="9">
        <v>0.1253321859955</v>
      </c>
      <c r="G15" s="9">
        <v>0.1894271650829</v>
      </c>
      <c r="H15" s="9">
        <v>0.16275135354930001</v>
      </c>
      <c r="I15" s="9">
        <v>0.20827127302289999</v>
      </c>
      <c r="J15" s="9">
        <v>0.118146421785</v>
      </c>
      <c r="K15" s="9">
        <v>0.13609956618970001</v>
      </c>
      <c r="L15" s="9">
        <v>8.6771425187830001E-2</v>
      </c>
      <c r="M15" s="9">
        <v>0.1429514822678</v>
      </c>
      <c r="N15" s="9">
        <v>0.1160242008988</v>
      </c>
      <c r="O15" s="9">
        <v>0</v>
      </c>
      <c r="P15" s="9">
        <v>0</v>
      </c>
      <c r="Q15" s="9">
        <v>0</v>
      </c>
      <c r="R15" s="9">
        <v>1</v>
      </c>
      <c r="S15" s="9">
        <v>0</v>
      </c>
      <c r="T15" s="9">
        <v>0</v>
      </c>
      <c r="U15" s="9">
        <v>0</v>
      </c>
      <c r="V15" s="9">
        <v>4.967447663321E-2</v>
      </c>
      <c r="W15" s="9">
        <v>0.1038223846005</v>
      </c>
      <c r="X15" s="9">
        <v>0.38593950734470001</v>
      </c>
      <c r="Y15" s="9">
        <v>0.1237140126501</v>
      </c>
      <c r="Z15" s="9">
        <v>1.866978802363E-2</v>
      </c>
      <c r="AA15" s="9">
        <v>0.52437495608020002</v>
      </c>
      <c r="AB15" s="9">
        <v>0.10180856855129999</v>
      </c>
      <c r="AC15" s="9">
        <v>7.1790015771390006E-2</v>
      </c>
      <c r="AD15" s="9">
        <v>9.7534801383749994E-2</v>
      </c>
      <c r="AE15" s="9">
        <v>0.134577016548</v>
      </c>
      <c r="AF15" s="9">
        <v>0.1361432295384</v>
      </c>
      <c r="AG15" s="9">
        <v>8.876959904284E-2</v>
      </c>
      <c r="AH15" s="9">
        <v>0.27108829685210001</v>
      </c>
      <c r="AI15" s="9">
        <v>0.50222259590180007</v>
      </c>
      <c r="AJ15" s="9">
        <v>7.0609911906020006E-2</v>
      </c>
      <c r="AK15" s="9">
        <v>0.31740185403830001</v>
      </c>
      <c r="AL15" s="9">
        <v>0.12332948411</v>
      </c>
      <c r="AM15" s="9">
        <v>0.1046221602198</v>
      </c>
      <c r="AN15" s="9">
        <v>0.12943435274449999</v>
      </c>
      <c r="AO15" s="9">
        <v>0.13475013002139999</v>
      </c>
      <c r="AP15" s="9">
        <v>0</v>
      </c>
      <c r="AQ15" s="9">
        <v>0.20340254019830001</v>
      </c>
      <c r="AR15" s="9">
        <v>0.27799660033719997</v>
      </c>
      <c r="AS15" s="9">
        <v>0.14131579996150001</v>
      </c>
      <c r="AT15" s="9">
        <v>0.2088709098862</v>
      </c>
      <c r="AU15" s="9">
        <v>0.11952797237810001</v>
      </c>
      <c r="AV15" s="9">
        <v>0.1372271523836</v>
      </c>
      <c r="AW15" s="9">
        <v>0.10528594122609999</v>
      </c>
      <c r="AX15" s="9">
        <v>3.044624471284E-2</v>
      </c>
      <c r="AY15" s="8"/>
    </row>
    <row r="16" spans="1:51">
      <c r="A16" s="25"/>
      <c r="B16" s="25"/>
      <c r="C16" s="10">
        <v>160</v>
      </c>
      <c r="D16" s="10">
        <v>34</v>
      </c>
      <c r="E16" s="10">
        <v>47</v>
      </c>
      <c r="F16" s="10">
        <v>39</v>
      </c>
      <c r="G16" s="10">
        <v>40</v>
      </c>
      <c r="H16" s="10">
        <v>15</v>
      </c>
      <c r="I16" s="10">
        <v>38</v>
      </c>
      <c r="J16" s="10">
        <v>20</v>
      </c>
      <c r="K16" s="10">
        <v>30</v>
      </c>
      <c r="L16" s="10">
        <v>32</v>
      </c>
      <c r="M16" s="10">
        <v>56</v>
      </c>
      <c r="N16" s="10">
        <v>83</v>
      </c>
      <c r="O16" s="10">
        <v>0</v>
      </c>
      <c r="P16" s="10">
        <v>0</v>
      </c>
      <c r="Q16" s="10">
        <v>0</v>
      </c>
      <c r="R16" s="10">
        <v>160</v>
      </c>
      <c r="S16" s="10">
        <v>0</v>
      </c>
      <c r="T16" s="10">
        <v>0</v>
      </c>
      <c r="U16" s="10">
        <v>0</v>
      </c>
      <c r="V16" s="10">
        <v>18</v>
      </c>
      <c r="W16" s="10">
        <v>34</v>
      </c>
      <c r="X16" s="10">
        <v>63</v>
      </c>
      <c r="Y16" s="10">
        <v>20</v>
      </c>
      <c r="Z16" s="10">
        <v>1</v>
      </c>
      <c r="AA16" s="10">
        <v>5</v>
      </c>
      <c r="AB16" s="10">
        <v>51</v>
      </c>
      <c r="AC16" s="10">
        <v>11</v>
      </c>
      <c r="AD16" s="10">
        <v>3</v>
      </c>
      <c r="AE16" s="10">
        <v>7</v>
      </c>
      <c r="AF16" s="10">
        <v>12</v>
      </c>
      <c r="AG16" s="10">
        <v>3</v>
      </c>
      <c r="AH16" s="10">
        <v>1</v>
      </c>
      <c r="AI16" s="10">
        <v>5</v>
      </c>
      <c r="AJ16" s="10">
        <v>1</v>
      </c>
      <c r="AK16" s="10">
        <v>65</v>
      </c>
      <c r="AL16" s="10">
        <v>58</v>
      </c>
      <c r="AM16" s="10">
        <v>5</v>
      </c>
      <c r="AN16" s="10">
        <v>37</v>
      </c>
      <c r="AO16" s="10">
        <v>32</v>
      </c>
      <c r="AP16" s="10">
        <v>0</v>
      </c>
      <c r="AQ16" s="10">
        <v>7</v>
      </c>
      <c r="AR16" s="10">
        <v>4</v>
      </c>
      <c r="AS16" s="10">
        <v>32</v>
      </c>
      <c r="AT16" s="10">
        <v>63</v>
      </c>
      <c r="AU16" s="10">
        <v>29</v>
      </c>
      <c r="AV16" s="10">
        <v>13</v>
      </c>
      <c r="AW16" s="10">
        <v>15</v>
      </c>
      <c r="AX16" s="10">
        <v>4</v>
      </c>
      <c r="AY16" s="8"/>
    </row>
    <row r="17" spans="1:51">
      <c r="A17" s="25"/>
      <c r="B17" s="25"/>
      <c r="C17" s="11" t="s">
        <v>97</v>
      </c>
      <c r="D17" s="11"/>
      <c r="E17" s="11"/>
      <c r="F17" s="11"/>
      <c r="G17" s="11"/>
      <c r="H17" s="11"/>
      <c r="I17" s="11"/>
      <c r="J17" s="11"/>
      <c r="K17" s="11"/>
      <c r="L17" s="11"/>
      <c r="M17" s="11"/>
      <c r="N17" s="11"/>
      <c r="O17" s="11"/>
      <c r="P17" s="11"/>
      <c r="Q17" s="11"/>
      <c r="R17" s="12" t="s">
        <v>196</v>
      </c>
      <c r="S17" s="11"/>
      <c r="T17" s="11"/>
      <c r="U17" s="11"/>
      <c r="V17" s="11"/>
      <c r="W17" s="11"/>
      <c r="X17" s="12" t="s">
        <v>219</v>
      </c>
      <c r="Y17" s="11"/>
      <c r="Z17" s="11"/>
      <c r="AA17" s="12" t="s">
        <v>220</v>
      </c>
      <c r="AB17" s="11"/>
      <c r="AC17" s="11"/>
      <c r="AD17" s="11"/>
      <c r="AE17" s="11"/>
      <c r="AF17" s="11"/>
      <c r="AG17" s="11"/>
      <c r="AH17" s="11"/>
      <c r="AI17" s="11"/>
      <c r="AJ17" s="11"/>
      <c r="AK17" s="12" t="s">
        <v>221</v>
      </c>
      <c r="AL17" s="11"/>
      <c r="AM17" s="11"/>
      <c r="AN17" s="11"/>
      <c r="AO17" s="11"/>
      <c r="AP17" s="11" t="s">
        <v>97</v>
      </c>
      <c r="AQ17" s="11"/>
      <c r="AR17" s="11"/>
      <c r="AS17" s="11"/>
      <c r="AT17" s="12" t="s">
        <v>117</v>
      </c>
      <c r="AU17" s="11"/>
      <c r="AV17" s="11"/>
      <c r="AW17" s="11"/>
      <c r="AX17" s="11"/>
      <c r="AY17" s="8"/>
    </row>
    <row r="18" spans="1:51">
      <c r="A18" s="25"/>
      <c r="B18" s="24" t="s">
        <v>63</v>
      </c>
      <c r="C18" s="9">
        <v>7.0703535956670005E-2</v>
      </c>
      <c r="D18" s="9">
        <v>8.8247777108629993E-2</v>
      </c>
      <c r="E18" s="9">
        <v>6.0205866890530001E-2</v>
      </c>
      <c r="F18" s="9">
        <v>7.2282110678170003E-2</v>
      </c>
      <c r="G18" s="9">
        <v>6.5134339725719997E-2</v>
      </c>
      <c r="H18" s="9">
        <v>5.851346160767E-2</v>
      </c>
      <c r="I18" s="9">
        <v>6.9411104506110002E-2</v>
      </c>
      <c r="J18" s="9">
        <v>4.3639820100480002E-2</v>
      </c>
      <c r="K18" s="9">
        <v>8.0655990800359997E-2</v>
      </c>
      <c r="L18" s="9">
        <v>7.7875736669490006E-2</v>
      </c>
      <c r="M18" s="9">
        <v>6.769019286071E-2</v>
      </c>
      <c r="N18" s="9">
        <v>7.390331279871E-2</v>
      </c>
      <c r="O18" s="9">
        <v>0</v>
      </c>
      <c r="P18" s="9">
        <v>0</v>
      </c>
      <c r="Q18" s="9">
        <v>0</v>
      </c>
      <c r="R18" s="9">
        <v>0</v>
      </c>
      <c r="S18" s="9">
        <v>1</v>
      </c>
      <c r="T18" s="9">
        <v>0</v>
      </c>
      <c r="U18" s="9">
        <v>0</v>
      </c>
      <c r="V18" s="9">
        <v>0</v>
      </c>
      <c r="W18" s="9">
        <v>6.5657098811200002E-3</v>
      </c>
      <c r="X18" s="9">
        <v>0.19698772032879999</v>
      </c>
      <c r="Y18" s="9">
        <v>0.28913843267720002</v>
      </c>
      <c r="Z18" s="9">
        <v>0.13995396293619999</v>
      </c>
      <c r="AA18" s="9">
        <v>0</v>
      </c>
      <c r="AB18" s="9">
        <v>2.8206571830080001E-2</v>
      </c>
      <c r="AC18" s="9">
        <v>3.0690617038310001E-2</v>
      </c>
      <c r="AD18" s="9">
        <v>0.1899545732797</v>
      </c>
      <c r="AE18" s="9">
        <v>3.5038659285940001E-2</v>
      </c>
      <c r="AF18" s="9">
        <v>0.1464775641454</v>
      </c>
      <c r="AG18" s="9">
        <v>0.1206739004307</v>
      </c>
      <c r="AH18" s="9">
        <v>7.3436949158680001E-2</v>
      </c>
      <c r="AI18" s="9">
        <v>5.8792129076880001E-2</v>
      </c>
      <c r="AJ18" s="9">
        <v>0</v>
      </c>
      <c r="AK18" s="9">
        <v>0.17060348449990001</v>
      </c>
      <c r="AL18" s="9">
        <v>6.8183068690719995E-2</v>
      </c>
      <c r="AM18" s="9">
        <v>6.9700461978380007E-2</v>
      </c>
      <c r="AN18" s="9">
        <v>8.0094857429519994E-2</v>
      </c>
      <c r="AO18" s="9">
        <v>7.1343689626090001E-2</v>
      </c>
      <c r="AP18" s="9">
        <v>1</v>
      </c>
      <c r="AQ18" s="9">
        <v>1.930724765146E-2</v>
      </c>
      <c r="AR18" s="9">
        <v>0.17153005511079999</v>
      </c>
      <c r="AS18" s="9">
        <v>5.0732528891720002E-2</v>
      </c>
      <c r="AT18" s="9">
        <v>9.7576655955709996E-2</v>
      </c>
      <c r="AU18" s="9">
        <v>4.6981208067390007E-2</v>
      </c>
      <c r="AV18" s="9">
        <v>3.5890837216670003E-2</v>
      </c>
      <c r="AW18" s="9">
        <v>0.1065796766106</v>
      </c>
      <c r="AX18" s="9">
        <v>6.4052311780390003E-2</v>
      </c>
      <c r="AY18" s="8"/>
    </row>
    <row r="19" spans="1:51">
      <c r="A19" s="25"/>
      <c r="B19" s="25"/>
      <c r="C19" s="10">
        <v>130</v>
      </c>
      <c r="D19" s="10">
        <v>28</v>
      </c>
      <c r="E19" s="10">
        <v>32</v>
      </c>
      <c r="F19" s="10">
        <v>33</v>
      </c>
      <c r="G19" s="10">
        <v>37</v>
      </c>
      <c r="H19" s="10">
        <v>13</v>
      </c>
      <c r="I19" s="10">
        <v>22</v>
      </c>
      <c r="J19" s="10">
        <v>11</v>
      </c>
      <c r="K19" s="10">
        <v>36</v>
      </c>
      <c r="L19" s="10">
        <v>44</v>
      </c>
      <c r="M19" s="10">
        <v>52</v>
      </c>
      <c r="N19" s="10">
        <v>76</v>
      </c>
      <c r="O19" s="10">
        <v>0</v>
      </c>
      <c r="P19" s="10">
        <v>0</v>
      </c>
      <c r="Q19" s="10">
        <v>0</v>
      </c>
      <c r="R19" s="10">
        <v>0</v>
      </c>
      <c r="S19" s="10">
        <v>130</v>
      </c>
      <c r="T19" s="10">
        <v>0</v>
      </c>
      <c r="U19" s="10">
        <v>0</v>
      </c>
      <c r="V19" s="10">
        <v>0</v>
      </c>
      <c r="W19" s="10">
        <v>5</v>
      </c>
      <c r="X19" s="10">
        <v>45</v>
      </c>
      <c r="Y19" s="10">
        <v>67</v>
      </c>
      <c r="Z19" s="10">
        <v>13</v>
      </c>
      <c r="AA19" s="10">
        <v>0</v>
      </c>
      <c r="AB19" s="10">
        <v>25</v>
      </c>
      <c r="AC19" s="10">
        <v>8</v>
      </c>
      <c r="AD19" s="10">
        <v>3</v>
      </c>
      <c r="AE19" s="10">
        <v>6</v>
      </c>
      <c r="AF19" s="10">
        <v>16</v>
      </c>
      <c r="AG19" s="10">
        <v>6</v>
      </c>
      <c r="AH19" s="10">
        <v>1</v>
      </c>
      <c r="AI19" s="10">
        <v>2</v>
      </c>
      <c r="AJ19" s="10">
        <v>0</v>
      </c>
      <c r="AK19" s="10">
        <v>61</v>
      </c>
      <c r="AL19" s="10">
        <v>50</v>
      </c>
      <c r="AM19" s="10">
        <v>6</v>
      </c>
      <c r="AN19" s="10">
        <v>43</v>
      </c>
      <c r="AO19" s="10">
        <v>29</v>
      </c>
      <c r="AP19" s="10">
        <v>1</v>
      </c>
      <c r="AQ19" s="10">
        <v>1</v>
      </c>
      <c r="AR19" s="10">
        <v>4</v>
      </c>
      <c r="AS19" s="10">
        <v>18</v>
      </c>
      <c r="AT19" s="10">
        <v>62</v>
      </c>
      <c r="AU19" s="10">
        <v>21</v>
      </c>
      <c r="AV19" s="10">
        <v>5</v>
      </c>
      <c r="AW19" s="10">
        <v>11</v>
      </c>
      <c r="AX19" s="10">
        <v>9</v>
      </c>
      <c r="AY19" s="8"/>
    </row>
    <row r="20" spans="1:51">
      <c r="A20" s="25"/>
      <c r="B20" s="25"/>
      <c r="C20" s="11" t="s">
        <v>97</v>
      </c>
      <c r="D20" s="11"/>
      <c r="E20" s="11"/>
      <c r="F20" s="11"/>
      <c r="G20" s="11"/>
      <c r="H20" s="11"/>
      <c r="I20" s="11"/>
      <c r="J20" s="11"/>
      <c r="K20" s="11"/>
      <c r="L20" s="11"/>
      <c r="M20" s="11"/>
      <c r="N20" s="11"/>
      <c r="O20" s="11"/>
      <c r="P20" s="11"/>
      <c r="Q20" s="11"/>
      <c r="R20" s="11"/>
      <c r="S20" s="12" t="s">
        <v>192</v>
      </c>
      <c r="T20" s="11"/>
      <c r="U20" s="11"/>
      <c r="V20" s="11"/>
      <c r="W20" s="11"/>
      <c r="X20" s="12" t="s">
        <v>124</v>
      </c>
      <c r="Y20" s="12" t="s">
        <v>124</v>
      </c>
      <c r="Z20" s="12" t="s">
        <v>124</v>
      </c>
      <c r="AA20" s="11"/>
      <c r="AB20" s="11"/>
      <c r="AC20" s="11"/>
      <c r="AD20" s="11"/>
      <c r="AE20" s="11"/>
      <c r="AF20" s="12" t="s">
        <v>105</v>
      </c>
      <c r="AG20" s="11"/>
      <c r="AH20" s="11"/>
      <c r="AI20" s="11"/>
      <c r="AJ20" s="11"/>
      <c r="AK20" s="12" t="s">
        <v>104</v>
      </c>
      <c r="AL20" s="11"/>
      <c r="AM20" s="11"/>
      <c r="AN20" s="11"/>
      <c r="AO20" s="11"/>
      <c r="AP20" s="11" t="s">
        <v>97</v>
      </c>
      <c r="AQ20" s="11"/>
      <c r="AR20" s="11"/>
      <c r="AS20" s="11"/>
      <c r="AT20" s="11"/>
      <c r="AU20" s="11"/>
      <c r="AV20" s="11"/>
      <c r="AW20" s="11"/>
      <c r="AX20" s="11"/>
      <c r="AY20" s="8"/>
    </row>
    <row r="21" spans="1:51">
      <c r="A21" s="25"/>
      <c r="B21" s="24" t="s">
        <v>64</v>
      </c>
      <c r="C21" s="9">
        <v>2.377672167741E-2</v>
      </c>
      <c r="D21" s="9">
        <v>4.2557749822260002E-2</v>
      </c>
      <c r="E21" s="9">
        <v>1.472312956755E-2</v>
      </c>
      <c r="F21" s="9">
        <v>8.9630490836110008E-3</v>
      </c>
      <c r="G21" s="9">
        <v>3.1587372560489997E-2</v>
      </c>
      <c r="H21" s="9">
        <v>3.7575309644960003E-2</v>
      </c>
      <c r="I21" s="9">
        <v>2.2139140040549999E-2</v>
      </c>
      <c r="J21" s="9">
        <v>4.373052145517E-2</v>
      </c>
      <c r="K21" s="9">
        <v>2.8933745609279998E-2</v>
      </c>
      <c r="L21" s="9">
        <v>1.17942651897E-2</v>
      </c>
      <c r="M21" s="9">
        <v>3.3942804430939999E-2</v>
      </c>
      <c r="N21" s="9">
        <v>1.4650329395090001E-2</v>
      </c>
      <c r="O21" s="9">
        <v>0</v>
      </c>
      <c r="P21" s="9">
        <v>0</v>
      </c>
      <c r="Q21" s="9">
        <v>0</v>
      </c>
      <c r="R21" s="9">
        <v>0</v>
      </c>
      <c r="S21" s="9">
        <v>0</v>
      </c>
      <c r="T21" s="9">
        <v>1</v>
      </c>
      <c r="U21" s="9">
        <v>0</v>
      </c>
      <c r="V21" s="9">
        <v>0</v>
      </c>
      <c r="W21" s="9">
        <v>3.0648990242059999E-3</v>
      </c>
      <c r="X21" s="9">
        <v>3.0929167646290001E-2</v>
      </c>
      <c r="Y21" s="9">
        <v>0.13837778242650001</v>
      </c>
      <c r="Z21" s="9">
        <v>4.1822956080419998E-2</v>
      </c>
      <c r="AA21" s="9">
        <v>0</v>
      </c>
      <c r="AB21" s="9">
        <v>1.6251735802839999E-2</v>
      </c>
      <c r="AC21" s="9">
        <v>2.490980573061E-2</v>
      </c>
      <c r="AD21" s="9">
        <v>1.935411707967E-2</v>
      </c>
      <c r="AE21" s="9">
        <v>0</v>
      </c>
      <c r="AF21" s="9">
        <v>4.1253665352889999E-3</v>
      </c>
      <c r="AG21" s="9">
        <v>4.4044440839539997E-2</v>
      </c>
      <c r="AH21" s="9">
        <v>0</v>
      </c>
      <c r="AI21" s="9">
        <v>6.9384668401289998E-2</v>
      </c>
      <c r="AJ21" s="9">
        <v>0</v>
      </c>
      <c r="AK21" s="9">
        <v>5.741022995641E-2</v>
      </c>
      <c r="AL21" s="9">
        <v>2.7040770076829999E-2</v>
      </c>
      <c r="AM21" s="9">
        <v>1.2013638144249999E-2</v>
      </c>
      <c r="AN21" s="9">
        <v>2.7716725121210001E-2</v>
      </c>
      <c r="AO21" s="9">
        <v>1.6234009002019999E-2</v>
      </c>
      <c r="AP21" s="9">
        <v>0</v>
      </c>
      <c r="AQ21" s="9">
        <v>4.8753256813390003E-2</v>
      </c>
      <c r="AR21" s="9">
        <v>0.1304605335424</v>
      </c>
      <c r="AS21" s="9">
        <v>1.7089933769079999E-2</v>
      </c>
      <c r="AT21" s="9">
        <v>3.1980063882259997E-2</v>
      </c>
      <c r="AU21" s="9">
        <v>8.2776095643610006E-3</v>
      </c>
      <c r="AV21" s="9">
        <v>1.8110059638059999E-3</v>
      </c>
      <c r="AW21" s="9">
        <v>7.6722417448159996E-2</v>
      </c>
      <c r="AX21" s="9">
        <v>7.7535184480550003E-3</v>
      </c>
      <c r="AY21" s="8"/>
    </row>
    <row r="22" spans="1:51">
      <c r="A22" s="25"/>
      <c r="B22" s="25"/>
      <c r="C22" s="10">
        <v>47</v>
      </c>
      <c r="D22" s="10">
        <v>12</v>
      </c>
      <c r="E22" s="10">
        <v>12</v>
      </c>
      <c r="F22" s="10">
        <v>5</v>
      </c>
      <c r="G22" s="10">
        <v>18</v>
      </c>
      <c r="H22" s="10">
        <v>8</v>
      </c>
      <c r="I22" s="10">
        <v>8</v>
      </c>
      <c r="J22" s="10">
        <v>8</v>
      </c>
      <c r="K22" s="10">
        <v>14</v>
      </c>
      <c r="L22" s="10">
        <v>9</v>
      </c>
      <c r="M22" s="10">
        <v>26</v>
      </c>
      <c r="N22" s="10">
        <v>21</v>
      </c>
      <c r="O22" s="10">
        <v>0</v>
      </c>
      <c r="P22" s="10">
        <v>0</v>
      </c>
      <c r="Q22" s="10">
        <v>0</v>
      </c>
      <c r="R22" s="10">
        <v>0</v>
      </c>
      <c r="S22" s="10">
        <v>0</v>
      </c>
      <c r="T22" s="10">
        <v>47</v>
      </c>
      <c r="U22" s="10">
        <v>0</v>
      </c>
      <c r="V22" s="10">
        <v>0</v>
      </c>
      <c r="W22" s="10">
        <v>4</v>
      </c>
      <c r="X22" s="10">
        <v>9</v>
      </c>
      <c r="Y22" s="10">
        <v>29</v>
      </c>
      <c r="Z22" s="10">
        <v>5</v>
      </c>
      <c r="AA22" s="10">
        <v>0</v>
      </c>
      <c r="AB22" s="10">
        <v>13</v>
      </c>
      <c r="AC22" s="10">
        <v>5</v>
      </c>
      <c r="AD22" s="10">
        <v>1</v>
      </c>
      <c r="AE22" s="10">
        <v>0</v>
      </c>
      <c r="AF22" s="10">
        <v>2</v>
      </c>
      <c r="AG22" s="10">
        <v>4</v>
      </c>
      <c r="AH22" s="10">
        <v>0</v>
      </c>
      <c r="AI22" s="10">
        <v>1</v>
      </c>
      <c r="AJ22" s="10">
        <v>0</v>
      </c>
      <c r="AK22" s="10">
        <v>21</v>
      </c>
      <c r="AL22" s="10">
        <v>19</v>
      </c>
      <c r="AM22" s="10">
        <v>2</v>
      </c>
      <c r="AN22" s="10">
        <v>10</v>
      </c>
      <c r="AO22" s="10">
        <v>13</v>
      </c>
      <c r="AP22" s="10">
        <v>0</v>
      </c>
      <c r="AQ22" s="10">
        <v>3</v>
      </c>
      <c r="AR22" s="10">
        <v>3</v>
      </c>
      <c r="AS22" s="10">
        <v>9</v>
      </c>
      <c r="AT22" s="10">
        <v>24</v>
      </c>
      <c r="AU22" s="10">
        <v>3</v>
      </c>
      <c r="AV22" s="10">
        <v>1</v>
      </c>
      <c r="AW22" s="10">
        <v>5</v>
      </c>
      <c r="AX22" s="10">
        <v>2</v>
      </c>
      <c r="AY22" s="8"/>
    </row>
    <row r="23" spans="1:51">
      <c r="A23" s="25"/>
      <c r="B23" s="25"/>
      <c r="C23" s="11" t="s">
        <v>97</v>
      </c>
      <c r="D23" s="11"/>
      <c r="E23" s="11"/>
      <c r="F23" s="11"/>
      <c r="G23" s="11"/>
      <c r="H23" s="11"/>
      <c r="I23" s="11"/>
      <c r="J23" s="11"/>
      <c r="K23" s="11"/>
      <c r="L23" s="11"/>
      <c r="M23" s="11"/>
      <c r="N23" s="11"/>
      <c r="O23" s="11"/>
      <c r="P23" s="11"/>
      <c r="Q23" s="11"/>
      <c r="R23" s="11"/>
      <c r="S23" s="11"/>
      <c r="T23" s="12" t="s">
        <v>213</v>
      </c>
      <c r="U23" s="11"/>
      <c r="V23" s="11"/>
      <c r="W23" s="11"/>
      <c r="X23" s="12" t="s">
        <v>120</v>
      </c>
      <c r="Y23" s="12" t="s">
        <v>124</v>
      </c>
      <c r="Z23" s="12" t="s">
        <v>124</v>
      </c>
      <c r="AA23" s="11"/>
      <c r="AB23" s="11"/>
      <c r="AC23" s="11"/>
      <c r="AD23" s="11"/>
      <c r="AE23" s="11"/>
      <c r="AF23" s="11"/>
      <c r="AG23" s="11"/>
      <c r="AH23" s="11"/>
      <c r="AI23" s="11"/>
      <c r="AJ23" s="11"/>
      <c r="AK23" s="12" t="s">
        <v>100</v>
      </c>
      <c r="AL23" s="11"/>
      <c r="AM23" s="11"/>
      <c r="AN23" s="11"/>
      <c r="AO23" s="11"/>
      <c r="AP23" s="11" t="s">
        <v>97</v>
      </c>
      <c r="AQ23" s="11"/>
      <c r="AR23" s="12" t="s">
        <v>222</v>
      </c>
      <c r="AS23" s="11"/>
      <c r="AT23" s="12" t="s">
        <v>100</v>
      </c>
      <c r="AU23" s="11"/>
      <c r="AV23" s="11"/>
      <c r="AW23" s="12" t="s">
        <v>101</v>
      </c>
      <c r="AX23" s="11"/>
      <c r="AY23" s="8"/>
    </row>
    <row r="24" spans="1:51">
      <c r="A24" s="25"/>
      <c r="B24" s="24" t="s">
        <v>65</v>
      </c>
      <c r="C24" s="9">
        <v>7.6006174225520001E-2</v>
      </c>
      <c r="D24" s="9">
        <v>6.8237851497720006E-2</v>
      </c>
      <c r="E24" s="9">
        <v>9.8643862338710003E-2</v>
      </c>
      <c r="F24" s="9">
        <v>8.0147323030239997E-2</v>
      </c>
      <c r="G24" s="9">
        <v>5.563594487832E-2</v>
      </c>
      <c r="H24" s="9">
        <v>0.23762554078379999</v>
      </c>
      <c r="I24" s="9">
        <v>6.5105999936119999E-2</v>
      </c>
      <c r="J24" s="9">
        <v>4.1523446998640003E-2</v>
      </c>
      <c r="K24" s="9">
        <v>7.0193110793730001E-2</v>
      </c>
      <c r="L24" s="9">
        <v>5.2836078259950001E-2</v>
      </c>
      <c r="M24" s="9">
        <v>0.10436929369969999</v>
      </c>
      <c r="N24" s="9">
        <v>4.9146863135020001E-2</v>
      </c>
      <c r="O24" s="9">
        <v>0</v>
      </c>
      <c r="P24" s="9">
        <v>0</v>
      </c>
      <c r="Q24" s="9">
        <v>0</v>
      </c>
      <c r="R24" s="9">
        <v>0</v>
      </c>
      <c r="S24" s="9">
        <v>0</v>
      </c>
      <c r="T24" s="9">
        <v>0</v>
      </c>
      <c r="U24" s="9">
        <v>1</v>
      </c>
      <c r="V24" s="9">
        <v>0</v>
      </c>
      <c r="W24" s="9">
        <v>3.6187021052309998E-3</v>
      </c>
      <c r="X24" s="9">
        <v>2.317793999711E-2</v>
      </c>
      <c r="Y24" s="9">
        <v>0.36862922463370001</v>
      </c>
      <c r="Z24" s="9">
        <v>0.79955329295970001</v>
      </c>
      <c r="AA24" s="9">
        <v>5.5139903157419998E-2</v>
      </c>
      <c r="AB24" s="9">
        <v>3.718812026809E-2</v>
      </c>
      <c r="AC24" s="9">
        <v>5.4022116131509999E-2</v>
      </c>
      <c r="AD24" s="9">
        <v>0.34294515917969998</v>
      </c>
      <c r="AE24" s="9">
        <v>0.1241072089984</v>
      </c>
      <c r="AF24" s="9">
        <v>7.3668499193769998E-2</v>
      </c>
      <c r="AG24" s="9">
        <v>1.818219786769E-2</v>
      </c>
      <c r="AH24" s="9">
        <v>0.65547475398919997</v>
      </c>
      <c r="AI24" s="9">
        <v>0.2228249579828</v>
      </c>
      <c r="AJ24" s="9">
        <v>0.1414167504429</v>
      </c>
      <c r="AK24" s="9">
        <v>0.167015911342</v>
      </c>
      <c r="AL24" s="9">
        <v>7.9609788684080002E-2</v>
      </c>
      <c r="AM24" s="9">
        <v>9.0923808195180006E-2</v>
      </c>
      <c r="AN24" s="9">
        <v>0.107589715002</v>
      </c>
      <c r="AO24" s="9">
        <v>4.6246128500509999E-2</v>
      </c>
      <c r="AP24" s="9">
        <v>0</v>
      </c>
      <c r="AQ24" s="9">
        <v>2.607027246789E-2</v>
      </c>
      <c r="AR24" s="9">
        <v>8.6519935415259999E-2</v>
      </c>
      <c r="AS24" s="9">
        <v>0.10769762968679999</v>
      </c>
      <c r="AT24" s="9">
        <v>7.6843948768289996E-2</v>
      </c>
      <c r="AU24" s="9">
        <v>7.9463992173869999E-2</v>
      </c>
      <c r="AV24" s="9">
        <v>2.9935464184990001E-2</v>
      </c>
      <c r="AW24" s="9">
        <v>9.8539509143349996E-2</v>
      </c>
      <c r="AX24" s="9">
        <v>4.2406697992509998E-2</v>
      </c>
      <c r="AY24" s="8"/>
    </row>
    <row r="25" spans="1:51">
      <c r="A25" s="25"/>
      <c r="B25" s="25"/>
      <c r="C25" s="10">
        <v>128</v>
      </c>
      <c r="D25" s="10">
        <v>17</v>
      </c>
      <c r="E25" s="10">
        <v>46</v>
      </c>
      <c r="F25" s="10">
        <v>28</v>
      </c>
      <c r="G25" s="10">
        <v>37</v>
      </c>
      <c r="H25" s="10">
        <v>21</v>
      </c>
      <c r="I25" s="10">
        <v>19</v>
      </c>
      <c r="J25" s="10">
        <v>15</v>
      </c>
      <c r="K25" s="10">
        <v>34</v>
      </c>
      <c r="L25" s="10">
        <v>37</v>
      </c>
      <c r="M25" s="10">
        <v>67</v>
      </c>
      <c r="N25" s="10">
        <v>60</v>
      </c>
      <c r="O25" s="10">
        <v>0</v>
      </c>
      <c r="P25" s="10">
        <v>0</v>
      </c>
      <c r="Q25" s="10">
        <v>0</v>
      </c>
      <c r="R25" s="10">
        <v>0</v>
      </c>
      <c r="S25" s="10">
        <v>0</v>
      </c>
      <c r="T25" s="10">
        <v>0</v>
      </c>
      <c r="U25" s="10">
        <v>128</v>
      </c>
      <c r="V25" s="10">
        <v>0</v>
      </c>
      <c r="W25" s="10">
        <v>3</v>
      </c>
      <c r="X25" s="10">
        <v>7</v>
      </c>
      <c r="Y25" s="10">
        <v>62</v>
      </c>
      <c r="Z25" s="10">
        <v>55</v>
      </c>
      <c r="AA25" s="10">
        <v>1</v>
      </c>
      <c r="AB25" s="10">
        <v>18</v>
      </c>
      <c r="AC25" s="10">
        <v>12</v>
      </c>
      <c r="AD25" s="10">
        <v>5</v>
      </c>
      <c r="AE25" s="10">
        <v>8</v>
      </c>
      <c r="AF25" s="10">
        <v>17</v>
      </c>
      <c r="AG25" s="10">
        <v>2</v>
      </c>
      <c r="AH25" s="10">
        <v>3</v>
      </c>
      <c r="AI25" s="10">
        <v>4</v>
      </c>
      <c r="AJ25" s="10">
        <v>2</v>
      </c>
      <c r="AK25" s="10">
        <v>57</v>
      </c>
      <c r="AL25" s="10">
        <v>49</v>
      </c>
      <c r="AM25" s="10">
        <v>5</v>
      </c>
      <c r="AN25" s="10">
        <v>47</v>
      </c>
      <c r="AO25" s="10">
        <v>25</v>
      </c>
      <c r="AP25" s="10">
        <v>0</v>
      </c>
      <c r="AQ25" s="10">
        <v>2</v>
      </c>
      <c r="AR25" s="10">
        <v>2</v>
      </c>
      <c r="AS25" s="10">
        <v>17</v>
      </c>
      <c r="AT25" s="10">
        <v>63</v>
      </c>
      <c r="AU25" s="10">
        <v>25</v>
      </c>
      <c r="AV25" s="10">
        <v>7</v>
      </c>
      <c r="AW25" s="10">
        <v>9</v>
      </c>
      <c r="AX25" s="10">
        <v>5</v>
      </c>
      <c r="AY25" s="8"/>
    </row>
    <row r="26" spans="1:51">
      <c r="A26" s="25"/>
      <c r="B26" s="25"/>
      <c r="C26" s="11" t="s">
        <v>97</v>
      </c>
      <c r="D26" s="11"/>
      <c r="E26" s="11"/>
      <c r="F26" s="11"/>
      <c r="G26" s="11"/>
      <c r="H26" s="12" t="s">
        <v>223</v>
      </c>
      <c r="I26" s="11"/>
      <c r="J26" s="11"/>
      <c r="K26" s="11"/>
      <c r="L26" s="11"/>
      <c r="M26" s="12" t="s">
        <v>120</v>
      </c>
      <c r="N26" s="11"/>
      <c r="O26" s="11"/>
      <c r="P26" s="11"/>
      <c r="Q26" s="11"/>
      <c r="R26" s="11"/>
      <c r="S26" s="11"/>
      <c r="T26" s="11"/>
      <c r="U26" s="12" t="s">
        <v>210</v>
      </c>
      <c r="V26" s="11"/>
      <c r="W26" s="11"/>
      <c r="X26" s="11"/>
      <c r="Y26" s="12" t="s">
        <v>122</v>
      </c>
      <c r="Z26" s="12" t="s">
        <v>224</v>
      </c>
      <c r="AA26" s="12" t="s">
        <v>107</v>
      </c>
      <c r="AB26" s="11"/>
      <c r="AC26" s="11"/>
      <c r="AD26" s="12" t="s">
        <v>225</v>
      </c>
      <c r="AE26" s="11"/>
      <c r="AF26" s="11"/>
      <c r="AG26" s="11"/>
      <c r="AH26" s="12" t="s">
        <v>226</v>
      </c>
      <c r="AI26" s="11"/>
      <c r="AJ26" s="11"/>
      <c r="AK26" s="12" t="s">
        <v>225</v>
      </c>
      <c r="AL26" s="11"/>
      <c r="AM26" s="11"/>
      <c r="AN26" s="11"/>
      <c r="AO26" s="11"/>
      <c r="AP26" s="11" t="s">
        <v>97</v>
      </c>
      <c r="AQ26" s="11"/>
      <c r="AR26" s="11"/>
      <c r="AS26" s="11"/>
      <c r="AT26" s="11"/>
      <c r="AU26" s="11"/>
      <c r="AV26" s="11"/>
      <c r="AW26" s="11"/>
      <c r="AX26" s="11"/>
      <c r="AY26" s="8"/>
    </row>
    <row r="27" spans="1:51">
      <c r="A27" s="25"/>
      <c r="B27" s="24" t="s">
        <v>28</v>
      </c>
      <c r="C27" s="9">
        <v>1</v>
      </c>
      <c r="D27" s="9">
        <v>1</v>
      </c>
      <c r="E27" s="9">
        <v>1</v>
      </c>
      <c r="F27" s="9">
        <v>1</v>
      </c>
      <c r="G27" s="9">
        <v>1</v>
      </c>
      <c r="H27" s="9">
        <v>1</v>
      </c>
      <c r="I27" s="9">
        <v>1</v>
      </c>
      <c r="J27" s="9">
        <v>1</v>
      </c>
      <c r="K27" s="9">
        <v>1</v>
      </c>
      <c r="L27" s="9">
        <v>1</v>
      </c>
      <c r="M27" s="9">
        <v>1</v>
      </c>
      <c r="N27" s="9">
        <v>1</v>
      </c>
      <c r="O27" s="9">
        <v>1</v>
      </c>
      <c r="P27" s="9">
        <v>1</v>
      </c>
      <c r="Q27" s="9">
        <v>1</v>
      </c>
      <c r="R27" s="9">
        <v>1</v>
      </c>
      <c r="S27" s="9">
        <v>1</v>
      </c>
      <c r="T27" s="9">
        <v>1</v>
      </c>
      <c r="U27" s="9">
        <v>1</v>
      </c>
      <c r="V27" s="9">
        <v>1</v>
      </c>
      <c r="W27" s="9">
        <v>1</v>
      </c>
      <c r="X27" s="9">
        <v>1</v>
      </c>
      <c r="Y27" s="9">
        <v>1</v>
      </c>
      <c r="Z27" s="9">
        <v>1</v>
      </c>
      <c r="AA27" s="9">
        <v>1</v>
      </c>
      <c r="AB27" s="9">
        <v>1</v>
      </c>
      <c r="AC27" s="9">
        <v>1</v>
      </c>
      <c r="AD27" s="9">
        <v>1</v>
      </c>
      <c r="AE27" s="9">
        <v>1</v>
      </c>
      <c r="AF27" s="9">
        <v>1</v>
      </c>
      <c r="AG27" s="9">
        <v>1</v>
      </c>
      <c r="AH27" s="9">
        <v>1</v>
      </c>
      <c r="AI27" s="9">
        <v>1</v>
      </c>
      <c r="AJ27" s="9">
        <v>1</v>
      </c>
      <c r="AK27" s="9">
        <v>1</v>
      </c>
      <c r="AL27" s="9">
        <v>1</v>
      </c>
      <c r="AM27" s="9">
        <v>1</v>
      </c>
      <c r="AN27" s="9">
        <v>1</v>
      </c>
      <c r="AO27" s="9">
        <v>1</v>
      </c>
      <c r="AP27" s="9">
        <v>1</v>
      </c>
      <c r="AQ27" s="9">
        <v>1</v>
      </c>
      <c r="AR27" s="9">
        <v>1</v>
      </c>
      <c r="AS27" s="9">
        <v>1</v>
      </c>
      <c r="AT27" s="9">
        <v>1</v>
      </c>
      <c r="AU27" s="9">
        <v>1</v>
      </c>
      <c r="AV27" s="9">
        <v>1</v>
      </c>
      <c r="AW27" s="9">
        <v>1</v>
      </c>
      <c r="AX27" s="9">
        <v>1</v>
      </c>
      <c r="AY27" s="8"/>
    </row>
    <row r="28" spans="1:51">
      <c r="A28" s="25"/>
      <c r="B28" s="25"/>
      <c r="C28" s="10">
        <v>972</v>
      </c>
      <c r="D28" s="10">
        <v>211</v>
      </c>
      <c r="E28" s="10">
        <v>270</v>
      </c>
      <c r="F28" s="10">
        <v>241</v>
      </c>
      <c r="G28" s="10">
        <v>250</v>
      </c>
      <c r="H28" s="10">
        <v>92</v>
      </c>
      <c r="I28" s="10">
        <v>153</v>
      </c>
      <c r="J28" s="10">
        <v>147</v>
      </c>
      <c r="K28" s="10">
        <v>229</v>
      </c>
      <c r="L28" s="10">
        <v>303</v>
      </c>
      <c r="M28" s="10">
        <v>367</v>
      </c>
      <c r="N28" s="10">
        <v>576</v>
      </c>
      <c r="O28" s="10">
        <v>255</v>
      </c>
      <c r="P28" s="10">
        <v>104</v>
      </c>
      <c r="Q28" s="10">
        <v>148</v>
      </c>
      <c r="R28" s="10">
        <v>160</v>
      </c>
      <c r="S28" s="10">
        <v>130</v>
      </c>
      <c r="T28" s="10">
        <v>47</v>
      </c>
      <c r="U28" s="10">
        <v>128</v>
      </c>
      <c r="V28" s="10">
        <v>228</v>
      </c>
      <c r="W28" s="10">
        <v>283</v>
      </c>
      <c r="X28" s="10">
        <v>173</v>
      </c>
      <c r="Y28" s="10">
        <v>187</v>
      </c>
      <c r="Z28" s="10">
        <v>74</v>
      </c>
      <c r="AA28" s="10">
        <v>8</v>
      </c>
      <c r="AB28" s="10">
        <v>426</v>
      </c>
      <c r="AC28" s="10">
        <v>94</v>
      </c>
      <c r="AD28" s="10">
        <v>15</v>
      </c>
      <c r="AE28" s="10">
        <v>42</v>
      </c>
      <c r="AF28" s="10">
        <v>83</v>
      </c>
      <c r="AG28" s="10">
        <v>26</v>
      </c>
      <c r="AH28" s="10">
        <v>5</v>
      </c>
      <c r="AI28" s="10">
        <v>13</v>
      </c>
      <c r="AJ28" s="10">
        <v>4</v>
      </c>
      <c r="AK28" s="10">
        <v>260</v>
      </c>
      <c r="AL28" s="10">
        <v>371</v>
      </c>
      <c r="AM28" s="10">
        <v>39</v>
      </c>
      <c r="AN28" s="10">
        <v>283</v>
      </c>
      <c r="AO28" s="10">
        <v>231</v>
      </c>
      <c r="AP28" s="10">
        <v>1</v>
      </c>
      <c r="AQ28" s="10">
        <v>24</v>
      </c>
      <c r="AR28" s="10">
        <v>19</v>
      </c>
      <c r="AS28" s="10">
        <v>183</v>
      </c>
      <c r="AT28" s="10">
        <v>349</v>
      </c>
      <c r="AU28" s="10">
        <v>197</v>
      </c>
      <c r="AV28" s="10">
        <v>68</v>
      </c>
      <c r="AW28" s="10">
        <v>78</v>
      </c>
      <c r="AX28" s="10">
        <v>78</v>
      </c>
      <c r="AY28" s="8"/>
    </row>
    <row r="29" spans="1:51">
      <c r="A29" s="25"/>
      <c r="B29" s="25"/>
      <c r="C29" s="11" t="s">
        <v>97</v>
      </c>
      <c r="D29" s="11" t="s">
        <v>97</v>
      </c>
      <c r="E29" s="11" t="s">
        <v>97</v>
      </c>
      <c r="F29" s="11" t="s">
        <v>97</v>
      </c>
      <c r="G29" s="11" t="s">
        <v>97</v>
      </c>
      <c r="H29" s="11" t="s">
        <v>97</v>
      </c>
      <c r="I29" s="11" t="s">
        <v>97</v>
      </c>
      <c r="J29" s="11" t="s">
        <v>97</v>
      </c>
      <c r="K29" s="11" t="s">
        <v>97</v>
      </c>
      <c r="L29" s="11" t="s">
        <v>97</v>
      </c>
      <c r="M29" s="11" t="s">
        <v>97</v>
      </c>
      <c r="N29" s="11" t="s">
        <v>97</v>
      </c>
      <c r="O29" s="11" t="s">
        <v>97</v>
      </c>
      <c r="P29" s="11" t="s">
        <v>97</v>
      </c>
      <c r="Q29" s="11" t="s">
        <v>97</v>
      </c>
      <c r="R29" s="11" t="s">
        <v>97</v>
      </c>
      <c r="S29" s="11" t="s">
        <v>97</v>
      </c>
      <c r="T29" s="11" t="s">
        <v>97</v>
      </c>
      <c r="U29" s="11" t="s">
        <v>97</v>
      </c>
      <c r="V29" s="11" t="s">
        <v>97</v>
      </c>
      <c r="W29" s="11" t="s">
        <v>97</v>
      </c>
      <c r="X29" s="11" t="s">
        <v>97</v>
      </c>
      <c r="Y29" s="11" t="s">
        <v>97</v>
      </c>
      <c r="Z29" s="11" t="s">
        <v>97</v>
      </c>
      <c r="AA29" s="11" t="s">
        <v>97</v>
      </c>
      <c r="AB29" s="11" t="s">
        <v>97</v>
      </c>
      <c r="AC29" s="11" t="s">
        <v>97</v>
      </c>
      <c r="AD29" s="11" t="s">
        <v>97</v>
      </c>
      <c r="AE29" s="11" t="s">
        <v>97</v>
      </c>
      <c r="AF29" s="11" t="s">
        <v>97</v>
      </c>
      <c r="AG29" s="11" t="s">
        <v>97</v>
      </c>
      <c r="AH29" s="11" t="s">
        <v>97</v>
      </c>
      <c r="AI29" s="11" t="s">
        <v>97</v>
      </c>
      <c r="AJ29" s="11" t="s">
        <v>97</v>
      </c>
      <c r="AK29" s="11" t="s">
        <v>97</v>
      </c>
      <c r="AL29" s="11" t="s">
        <v>97</v>
      </c>
      <c r="AM29" s="11" t="s">
        <v>97</v>
      </c>
      <c r="AN29" s="11" t="s">
        <v>97</v>
      </c>
      <c r="AO29" s="11" t="s">
        <v>97</v>
      </c>
      <c r="AP29" s="11" t="s">
        <v>97</v>
      </c>
      <c r="AQ29" s="11" t="s">
        <v>97</v>
      </c>
      <c r="AR29" s="11" t="s">
        <v>97</v>
      </c>
      <c r="AS29" s="11" t="s">
        <v>97</v>
      </c>
      <c r="AT29" s="11" t="s">
        <v>97</v>
      </c>
      <c r="AU29" s="11" t="s">
        <v>97</v>
      </c>
      <c r="AV29" s="11" t="s">
        <v>97</v>
      </c>
      <c r="AW29" s="11" t="s">
        <v>97</v>
      </c>
      <c r="AX29" s="11" t="s">
        <v>97</v>
      </c>
      <c r="AY29" s="8"/>
    </row>
    <row r="30" spans="1:51" s="15" customFormat="1" ht="15.75" customHeight="1" thickBot="1">
      <c r="A30" s="35" t="s">
        <v>108</v>
      </c>
      <c r="B30" s="27"/>
      <c r="C30" s="17">
        <v>3.1423339021162122</v>
      </c>
      <c r="D30" s="17">
        <v>6.7461259513295513</v>
      </c>
      <c r="E30" s="17">
        <v>5.9635552662007996</v>
      </c>
      <c r="F30" s="17">
        <v>6.3122298993939694</v>
      </c>
      <c r="G30" s="17">
        <v>6.1975497529062737</v>
      </c>
      <c r="H30" s="17">
        <v>10.21689636196532</v>
      </c>
      <c r="I30" s="17">
        <v>7.9224289840081683</v>
      </c>
      <c r="J30" s="17">
        <v>8.0825103908366742</v>
      </c>
      <c r="K30" s="17">
        <v>6.4755300877339428</v>
      </c>
      <c r="L30" s="17">
        <v>5.6293861207911258</v>
      </c>
      <c r="M30" s="17">
        <v>5.1149342229138197</v>
      </c>
      <c r="N30" s="17">
        <v>4.0825506189053122</v>
      </c>
      <c r="O30" s="17">
        <v>6.1364784311213523</v>
      </c>
      <c r="P30" s="17">
        <v>9.6093606831756677</v>
      </c>
      <c r="Q30" s="17">
        <v>8.0551556460596636</v>
      </c>
      <c r="R30" s="17">
        <v>7.7471696345025407</v>
      </c>
      <c r="S30" s="17">
        <v>8.5947989887665699</v>
      </c>
      <c r="T30" s="17">
        <v>14.294549978506531</v>
      </c>
      <c r="U30" s="17">
        <v>8.6616913677371095</v>
      </c>
      <c r="V30" s="17">
        <v>6.4897174382633027</v>
      </c>
      <c r="W30" s="17">
        <v>5.824947700457157</v>
      </c>
      <c r="X30" s="17">
        <v>7.4503748365955049</v>
      </c>
      <c r="Y30" s="17">
        <v>7.1660254212499392</v>
      </c>
      <c r="Z30" s="17">
        <v>11.391991381467459</v>
      </c>
      <c r="AA30" s="17" t="s">
        <v>109</v>
      </c>
      <c r="AB30" s="17">
        <v>4.7474428166936358</v>
      </c>
      <c r="AC30" s="17">
        <v>10.10761486249565</v>
      </c>
      <c r="AD30" s="17">
        <v>25.30337311190863</v>
      </c>
      <c r="AE30" s="17">
        <v>15.121521631114961</v>
      </c>
      <c r="AF30" s="17">
        <v>10.756603452910801</v>
      </c>
      <c r="AG30" s="17">
        <v>19.219221081257551</v>
      </c>
      <c r="AH30" s="17" t="s">
        <v>109</v>
      </c>
      <c r="AI30" s="17">
        <v>27.180200893507848</v>
      </c>
      <c r="AJ30" s="17" t="s">
        <v>109</v>
      </c>
      <c r="AK30" s="17">
        <v>6.0771772635972914</v>
      </c>
      <c r="AL30" s="17">
        <v>5.087278942594776</v>
      </c>
      <c r="AM30" s="17">
        <v>15.69236029909219</v>
      </c>
      <c r="AN30" s="17">
        <v>5.824947700457157</v>
      </c>
      <c r="AO30" s="17">
        <v>6.4474322502848107</v>
      </c>
      <c r="AP30" s="17" t="s">
        <v>109</v>
      </c>
      <c r="AQ30" s="17">
        <v>20.00401286676469</v>
      </c>
      <c r="AR30" s="17">
        <v>22.48260702236891</v>
      </c>
      <c r="AS30" s="17">
        <v>7.2439289500434532</v>
      </c>
      <c r="AT30" s="17">
        <v>5.2452111794150564</v>
      </c>
      <c r="AU30" s="17">
        <v>6.9817547124963912</v>
      </c>
      <c r="AV30" s="17">
        <v>11.88398020882051</v>
      </c>
      <c r="AW30" s="17">
        <v>11.09603012535541</v>
      </c>
      <c r="AX30" s="17">
        <v>11.09603012535541</v>
      </c>
      <c r="AY30" s="8"/>
    </row>
    <row r="31" spans="1:51" ht="15.75" customHeight="1" thickTop="1">
      <c r="A31" s="18" t="s">
        <v>227</v>
      </c>
      <c r="B31" s="16"/>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row>
    <row r="32" spans="1:51">
      <c r="A32" s="13" t="s">
        <v>111</v>
      </c>
    </row>
  </sheetData>
  <mergeCells count="21">
    <mergeCell ref="A30:B30"/>
    <mergeCell ref="AR3:AX3"/>
    <mergeCell ref="V3:AA3"/>
    <mergeCell ref="AB3:AK3"/>
    <mergeCell ref="AV2:AX2"/>
    <mergeCell ref="A2:C2"/>
    <mergeCell ref="A3:B5"/>
    <mergeCell ref="D3:G3"/>
    <mergeCell ref="H3:L3"/>
    <mergeCell ref="M3:N3"/>
    <mergeCell ref="O3:U3"/>
    <mergeCell ref="AL3:AQ3"/>
    <mergeCell ref="B21:B23"/>
    <mergeCell ref="B24:B26"/>
    <mergeCell ref="B27:B29"/>
    <mergeCell ref="A6:A29"/>
    <mergeCell ref="B6:B8"/>
    <mergeCell ref="B9:B11"/>
    <mergeCell ref="B12:B14"/>
    <mergeCell ref="B15:B17"/>
    <mergeCell ref="B18:B20"/>
  </mergeCells>
  <hyperlinks>
    <hyperlink ref="A1" location="'TOC'!A1:A1" display="Back to TOC" xr:uid="{00000000-0004-0000-0D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Y29"/>
  <sheetViews>
    <sheetView workbookViewId="0">
      <pane xSplit="2" ySplit="5" topLeftCell="C8" activePane="bottomRight" state="frozen"/>
      <selection pane="topRight"/>
      <selection pane="bottomLeft"/>
      <selection pane="bottomRight" activeCell="C6" sqref="C6"/>
    </sheetView>
  </sheetViews>
  <sheetFormatPr baseColWidth="10" defaultColWidth="8.83203125" defaultRowHeight="15"/>
  <cols>
    <col min="1" max="1" width="50" style="19" bestFit="1" customWidth="1"/>
    <col min="2" max="2" width="25" style="19" bestFit="1" customWidth="1"/>
    <col min="3" max="50" width="12.6640625" style="19" customWidth="1"/>
  </cols>
  <sheetData>
    <row r="1" spans="1:51" ht="52" customHeight="1">
      <c r="A1" s="7" t="str">
        <f>HYPERLINK("#TOC!A1","Return to Table of Contents")</f>
        <v>Return to Table of Contents</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8"/>
    </row>
    <row r="2" spans="1:51" ht="36" customHeight="1">
      <c r="A2" s="33" t="s">
        <v>228</v>
      </c>
      <c r="B2" s="25"/>
      <c r="C2" s="25"/>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32" t="s">
        <v>185</v>
      </c>
      <c r="AW2" s="25"/>
      <c r="AX2" s="25"/>
      <c r="AY2" s="8"/>
    </row>
    <row r="3" spans="1:51" ht="37" customHeight="1">
      <c r="A3" s="34"/>
      <c r="B3" s="25"/>
      <c r="C3" s="20" t="s">
        <v>28</v>
      </c>
      <c r="D3" s="28" t="s">
        <v>29</v>
      </c>
      <c r="E3" s="25"/>
      <c r="F3" s="25"/>
      <c r="G3" s="25"/>
      <c r="H3" s="28" t="s">
        <v>30</v>
      </c>
      <c r="I3" s="25"/>
      <c r="J3" s="25"/>
      <c r="K3" s="25"/>
      <c r="L3" s="25"/>
      <c r="M3" s="28" t="s">
        <v>31</v>
      </c>
      <c r="N3" s="25"/>
      <c r="O3" s="28" t="s">
        <v>32</v>
      </c>
      <c r="P3" s="25"/>
      <c r="Q3" s="25"/>
      <c r="R3" s="25"/>
      <c r="S3" s="25"/>
      <c r="T3" s="25"/>
      <c r="U3" s="25"/>
      <c r="V3" s="28" t="s">
        <v>33</v>
      </c>
      <c r="W3" s="25"/>
      <c r="X3" s="25"/>
      <c r="Y3" s="25"/>
      <c r="Z3" s="25"/>
      <c r="AA3" s="25"/>
      <c r="AB3" s="28" t="s">
        <v>34</v>
      </c>
      <c r="AC3" s="25"/>
      <c r="AD3" s="25"/>
      <c r="AE3" s="25"/>
      <c r="AF3" s="25"/>
      <c r="AG3" s="25"/>
      <c r="AH3" s="25"/>
      <c r="AI3" s="25"/>
      <c r="AJ3" s="25"/>
      <c r="AK3" s="25"/>
      <c r="AL3" s="28" t="s">
        <v>35</v>
      </c>
      <c r="AM3" s="25"/>
      <c r="AN3" s="25"/>
      <c r="AO3" s="25"/>
      <c r="AP3" s="25"/>
      <c r="AQ3" s="25"/>
      <c r="AR3" s="28" t="s">
        <v>36</v>
      </c>
      <c r="AS3" s="25"/>
      <c r="AT3" s="25"/>
      <c r="AU3" s="25"/>
      <c r="AV3" s="25"/>
      <c r="AW3" s="25"/>
      <c r="AX3" s="25"/>
      <c r="AY3" s="8"/>
    </row>
    <row r="4" spans="1:51" ht="16" customHeight="1">
      <c r="A4" s="25"/>
      <c r="B4" s="25"/>
      <c r="C4" s="21" t="s">
        <v>37</v>
      </c>
      <c r="D4" s="21" t="s">
        <v>37</v>
      </c>
      <c r="E4" s="21" t="s">
        <v>38</v>
      </c>
      <c r="F4" s="21" t="s">
        <v>39</v>
      </c>
      <c r="G4" s="21" t="s">
        <v>40</v>
      </c>
      <c r="H4" s="21" t="s">
        <v>37</v>
      </c>
      <c r="I4" s="21" t="s">
        <v>38</v>
      </c>
      <c r="J4" s="21" t="s">
        <v>39</v>
      </c>
      <c r="K4" s="21" t="s">
        <v>40</v>
      </c>
      <c r="L4" s="21" t="s">
        <v>41</v>
      </c>
      <c r="M4" s="21" t="s">
        <v>37</v>
      </c>
      <c r="N4" s="21" t="s">
        <v>38</v>
      </c>
      <c r="O4" s="21" t="s">
        <v>37</v>
      </c>
      <c r="P4" s="21" t="s">
        <v>38</v>
      </c>
      <c r="Q4" s="21" t="s">
        <v>39</v>
      </c>
      <c r="R4" s="21" t="s">
        <v>40</v>
      </c>
      <c r="S4" s="21" t="s">
        <v>41</v>
      </c>
      <c r="T4" s="21" t="s">
        <v>42</v>
      </c>
      <c r="U4" s="21" t="s">
        <v>43</v>
      </c>
      <c r="V4" s="21" t="s">
        <v>37</v>
      </c>
      <c r="W4" s="21" t="s">
        <v>38</v>
      </c>
      <c r="X4" s="21" t="s">
        <v>39</v>
      </c>
      <c r="Y4" s="21" t="s">
        <v>40</v>
      </c>
      <c r="Z4" s="21" t="s">
        <v>41</v>
      </c>
      <c r="AA4" s="21" t="s">
        <v>42</v>
      </c>
      <c r="AB4" s="21" t="s">
        <v>37</v>
      </c>
      <c r="AC4" s="21" t="s">
        <v>38</v>
      </c>
      <c r="AD4" s="21" t="s">
        <v>39</v>
      </c>
      <c r="AE4" s="21" t="s">
        <v>40</v>
      </c>
      <c r="AF4" s="21" t="s">
        <v>41</v>
      </c>
      <c r="AG4" s="21" t="s">
        <v>42</v>
      </c>
      <c r="AH4" s="21" t="s">
        <v>43</v>
      </c>
      <c r="AI4" s="21" t="s">
        <v>44</v>
      </c>
      <c r="AJ4" s="21" t="s">
        <v>45</v>
      </c>
      <c r="AK4" s="21" t="s">
        <v>46</v>
      </c>
      <c r="AL4" s="21" t="s">
        <v>37</v>
      </c>
      <c r="AM4" s="21" t="s">
        <v>38</v>
      </c>
      <c r="AN4" s="21" t="s">
        <v>39</v>
      </c>
      <c r="AO4" s="21" t="s">
        <v>40</v>
      </c>
      <c r="AP4" s="21" t="s">
        <v>41</v>
      </c>
      <c r="AQ4" s="21" t="s">
        <v>42</v>
      </c>
      <c r="AR4" s="21" t="s">
        <v>37</v>
      </c>
      <c r="AS4" s="21" t="s">
        <v>38</v>
      </c>
      <c r="AT4" s="21" t="s">
        <v>39</v>
      </c>
      <c r="AU4" s="21" t="s">
        <v>40</v>
      </c>
      <c r="AV4" s="21" t="s">
        <v>41</v>
      </c>
      <c r="AW4" s="21" t="s">
        <v>42</v>
      </c>
      <c r="AX4" s="21" t="s">
        <v>43</v>
      </c>
      <c r="AY4" s="8"/>
    </row>
    <row r="5" spans="1:51" ht="34.5" customHeight="1">
      <c r="A5" s="25"/>
      <c r="B5" s="25"/>
      <c r="C5" s="20" t="s">
        <v>47</v>
      </c>
      <c r="D5" s="20" t="s">
        <v>48</v>
      </c>
      <c r="E5" s="20" t="s">
        <v>49</v>
      </c>
      <c r="F5" s="20" t="s">
        <v>50</v>
      </c>
      <c r="G5" s="20" t="s">
        <v>51</v>
      </c>
      <c r="H5" s="20" t="s">
        <v>52</v>
      </c>
      <c r="I5" s="20" t="s">
        <v>53</v>
      </c>
      <c r="J5" s="20" t="s">
        <v>54</v>
      </c>
      <c r="K5" s="20" t="s">
        <v>55</v>
      </c>
      <c r="L5" s="20" t="s">
        <v>56</v>
      </c>
      <c r="M5" s="20" t="s">
        <v>57</v>
      </c>
      <c r="N5" s="20" t="s">
        <v>58</v>
      </c>
      <c r="O5" s="20" t="s">
        <v>59</v>
      </c>
      <c r="P5" s="20" t="s">
        <v>60</v>
      </c>
      <c r="Q5" s="20" t="s">
        <v>61</v>
      </c>
      <c r="R5" s="20" t="s">
        <v>62</v>
      </c>
      <c r="S5" s="20" t="s">
        <v>63</v>
      </c>
      <c r="T5" s="20" t="s">
        <v>64</v>
      </c>
      <c r="U5" s="20" t="s">
        <v>65</v>
      </c>
      <c r="V5" s="20" t="s">
        <v>66</v>
      </c>
      <c r="W5" s="20" t="s">
        <v>67</v>
      </c>
      <c r="X5" s="20" t="s">
        <v>68</v>
      </c>
      <c r="Y5" s="20" t="s">
        <v>69</v>
      </c>
      <c r="Z5" s="20" t="s">
        <v>70</v>
      </c>
      <c r="AA5" s="20" t="s">
        <v>71</v>
      </c>
      <c r="AB5" s="20" t="s">
        <v>72</v>
      </c>
      <c r="AC5" s="20" t="s">
        <v>73</v>
      </c>
      <c r="AD5" s="20" t="s">
        <v>74</v>
      </c>
      <c r="AE5" s="20" t="s">
        <v>75</v>
      </c>
      <c r="AF5" s="20" t="s">
        <v>76</v>
      </c>
      <c r="AG5" s="20" t="s">
        <v>77</v>
      </c>
      <c r="AH5" s="20" t="s">
        <v>78</v>
      </c>
      <c r="AI5" s="20" t="s">
        <v>79</v>
      </c>
      <c r="AJ5" s="20" t="s">
        <v>80</v>
      </c>
      <c r="AK5" s="20" t="s">
        <v>81</v>
      </c>
      <c r="AL5" s="20" t="s">
        <v>82</v>
      </c>
      <c r="AM5" s="20" t="s">
        <v>83</v>
      </c>
      <c r="AN5" s="20" t="s">
        <v>84</v>
      </c>
      <c r="AO5" s="20" t="s">
        <v>85</v>
      </c>
      <c r="AP5" s="20" t="s">
        <v>86</v>
      </c>
      <c r="AQ5" s="20" t="s">
        <v>87</v>
      </c>
      <c r="AR5" s="20" t="s">
        <v>88</v>
      </c>
      <c r="AS5" s="20" t="s">
        <v>89</v>
      </c>
      <c r="AT5" s="20" t="s">
        <v>90</v>
      </c>
      <c r="AU5" s="20" t="s">
        <v>91</v>
      </c>
      <c r="AV5" s="20" t="s">
        <v>92</v>
      </c>
      <c r="AW5" s="20" t="s">
        <v>93</v>
      </c>
      <c r="AX5" s="20" t="s">
        <v>94</v>
      </c>
      <c r="AY5" s="8"/>
    </row>
    <row r="6" spans="1:51">
      <c r="A6" s="31" t="s">
        <v>33</v>
      </c>
      <c r="B6" s="24" t="s">
        <v>66</v>
      </c>
      <c r="C6" s="9">
        <v>0.31542449200029998</v>
      </c>
      <c r="D6" s="9">
        <v>0.3176656790322</v>
      </c>
      <c r="E6" s="9">
        <v>0.33071780501210002</v>
      </c>
      <c r="F6" s="9">
        <v>0.29469587959019999</v>
      </c>
      <c r="G6" s="9">
        <v>0.31784891541310001</v>
      </c>
      <c r="H6" s="9">
        <v>0.1843906682567</v>
      </c>
      <c r="I6" s="9">
        <v>0.30550207322939998</v>
      </c>
      <c r="J6" s="9">
        <v>0.26800290887490003</v>
      </c>
      <c r="K6" s="9">
        <v>0.24890576966879999</v>
      </c>
      <c r="L6" s="9">
        <v>0.42901433797779998</v>
      </c>
      <c r="M6" s="9">
        <v>0.25178694663770002</v>
      </c>
      <c r="N6" s="9">
        <v>0.38189364754049998</v>
      </c>
      <c r="O6" s="9">
        <v>0.58696798645069992</v>
      </c>
      <c r="P6" s="9">
        <v>0.2405554823403</v>
      </c>
      <c r="Q6" s="9">
        <v>0.2303386302846</v>
      </c>
      <c r="R6" s="9">
        <v>0.1225633770458</v>
      </c>
      <c r="S6" s="9">
        <v>0</v>
      </c>
      <c r="T6" s="9">
        <v>0</v>
      </c>
      <c r="U6" s="9">
        <v>0</v>
      </c>
      <c r="V6" s="9">
        <v>1</v>
      </c>
      <c r="W6" s="9">
        <v>0</v>
      </c>
      <c r="X6" s="9">
        <v>0</v>
      </c>
      <c r="Y6" s="9">
        <v>0</v>
      </c>
      <c r="Z6" s="9">
        <v>0</v>
      </c>
      <c r="AA6" s="9">
        <v>0</v>
      </c>
      <c r="AB6" s="9">
        <v>0.36950880170139999</v>
      </c>
      <c r="AC6" s="9">
        <v>0.3712635832174</v>
      </c>
      <c r="AD6" s="9">
        <v>0.2143511119173</v>
      </c>
      <c r="AE6" s="9">
        <v>0.57567767351470001</v>
      </c>
      <c r="AF6" s="9">
        <v>0.1731501020499</v>
      </c>
      <c r="AG6" s="9">
        <v>0.45217018257960001</v>
      </c>
      <c r="AH6" s="9">
        <v>0.27108829685210001</v>
      </c>
      <c r="AI6" s="9">
        <v>0.1425899035215</v>
      </c>
      <c r="AJ6" s="9">
        <v>0</v>
      </c>
      <c r="AK6" s="9">
        <v>0.12080317236760001</v>
      </c>
      <c r="AL6" s="9">
        <v>0.29558850205569998</v>
      </c>
      <c r="AM6" s="9">
        <v>0.39548057627010003</v>
      </c>
      <c r="AN6" s="9">
        <v>0.30458291299910001</v>
      </c>
      <c r="AO6" s="9">
        <v>0.35671958641509999</v>
      </c>
      <c r="AP6" s="9">
        <v>0</v>
      </c>
      <c r="AQ6" s="9">
        <v>0.26165191496829998</v>
      </c>
      <c r="AR6" s="9">
        <v>0.28845768873720001</v>
      </c>
      <c r="AS6" s="9">
        <v>0.2467695587573</v>
      </c>
      <c r="AT6" s="9">
        <v>0.24053957245749999</v>
      </c>
      <c r="AU6" s="9">
        <v>0.35343291111269998</v>
      </c>
      <c r="AV6" s="9">
        <v>0.41867039826079999</v>
      </c>
      <c r="AW6" s="9">
        <v>0.29644786725330002</v>
      </c>
      <c r="AX6" s="9">
        <v>0.46710972068509998</v>
      </c>
      <c r="AY6" s="8"/>
    </row>
    <row r="7" spans="1:51">
      <c r="A7" s="25"/>
      <c r="B7" s="25"/>
      <c r="C7" s="10">
        <v>245</v>
      </c>
      <c r="D7" s="10">
        <v>61</v>
      </c>
      <c r="E7" s="10">
        <v>71</v>
      </c>
      <c r="F7" s="10">
        <v>56</v>
      </c>
      <c r="G7" s="10">
        <v>57</v>
      </c>
      <c r="H7" s="10">
        <v>16</v>
      </c>
      <c r="I7" s="10">
        <v>38</v>
      </c>
      <c r="J7" s="10">
        <v>36</v>
      </c>
      <c r="K7" s="10">
        <v>46</v>
      </c>
      <c r="L7" s="10">
        <v>100</v>
      </c>
      <c r="M7" s="10">
        <v>68</v>
      </c>
      <c r="N7" s="10">
        <v>173</v>
      </c>
      <c r="O7" s="10">
        <v>148</v>
      </c>
      <c r="P7" s="10">
        <v>25</v>
      </c>
      <c r="Q7" s="10">
        <v>37</v>
      </c>
      <c r="R7" s="10">
        <v>18</v>
      </c>
      <c r="S7" s="10">
        <v>0</v>
      </c>
      <c r="T7" s="10">
        <v>0</v>
      </c>
      <c r="U7" s="10">
        <v>0</v>
      </c>
      <c r="V7" s="10">
        <v>245</v>
      </c>
      <c r="W7" s="10">
        <v>0</v>
      </c>
      <c r="X7" s="10">
        <v>0</v>
      </c>
      <c r="Y7" s="10">
        <v>0</v>
      </c>
      <c r="Z7" s="10">
        <v>0</v>
      </c>
      <c r="AA7" s="10">
        <v>0</v>
      </c>
      <c r="AB7" s="10">
        <v>154</v>
      </c>
      <c r="AC7" s="10">
        <v>28</v>
      </c>
      <c r="AD7" s="10">
        <v>1</v>
      </c>
      <c r="AE7" s="10">
        <v>18</v>
      </c>
      <c r="AF7" s="10">
        <v>11</v>
      </c>
      <c r="AG7" s="10">
        <v>5</v>
      </c>
      <c r="AH7" s="10">
        <v>1</v>
      </c>
      <c r="AI7" s="10">
        <v>1</v>
      </c>
      <c r="AJ7" s="10">
        <v>0</v>
      </c>
      <c r="AK7" s="10">
        <v>25</v>
      </c>
      <c r="AL7" s="10">
        <v>89</v>
      </c>
      <c r="AM7" s="10">
        <v>14</v>
      </c>
      <c r="AN7" s="10">
        <v>62</v>
      </c>
      <c r="AO7" s="10">
        <v>72</v>
      </c>
      <c r="AP7" s="10">
        <v>0</v>
      </c>
      <c r="AQ7" s="10">
        <v>7</v>
      </c>
      <c r="AR7" s="10">
        <v>5</v>
      </c>
      <c r="AS7" s="10">
        <v>48</v>
      </c>
      <c r="AT7" s="10">
        <v>62</v>
      </c>
      <c r="AU7" s="10">
        <v>51</v>
      </c>
      <c r="AV7" s="10">
        <v>21</v>
      </c>
      <c r="AW7" s="10">
        <v>20</v>
      </c>
      <c r="AX7" s="10">
        <v>38</v>
      </c>
      <c r="AY7" s="8"/>
    </row>
    <row r="8" spans="1:51">
      <c r="A8" s="25"/>
      <c r="B8" s="25"/>
      <c r="C8" s="11" t="s">
        <v>97</v>
      </c>
      <c r="D8" s="11"/>
      <c r="E8" s="11"/>
      <c r="F8" s="11"/>
      <c r="G8" s="11"/>
      <c r="H8" s="11"/>
      <c r="I8" s="11"/>
      <c r="J8" s="11"/>
      <c r="K8" s="11"/>
      <c r="L8" s="12" t="s">
        <v>229</v>
      </c>
      <c r="M8" s="11"/>
      <c r="N8" s="12" t="s">
        <v>105</v>
      </c>
      <c r="O8" s="12" t="s">
        <v>206</v>
      </c>
      <c r="P8" s="12" t="s">
        <v>230</v>
      </c>
      <c r="Q8" s="12" t="s">
        <v>230</v>
      </c>
      <c r="R8" s="11"/>
      <c r="S8" s="11"/>
      <c r="T8" s="11"/>
      <c r="U8" s="11"/>
      <c r="V8" s="12" t="s">
        <v>231</v>
      </c>
      <c r="W8" s="11"/>
      <c r="X8" s="11"/>
      <c r="Y8" s="11"/>
      <c r="Z8" s="11"/>
      <c r="AA8" s="11"/>
      <c r="AB8" s="12" t="s">
        <v>217</v>
      </c>
      <c r="AC8" s="12" t="s">
        <v>170</v>
      </c>
      <c r="AD8" s="11"/>
      <c r="AE8" s="12" t="s">
        <v>217</v>
      </c>
      <c r="AF8" s="11"/>
      <c r="AG8" s="11"/>
      <c r="AH8" s="11"/>
      <c r="AI8" s="11"/>
      <c r="AJ8" s="11"/>
      <c r="AK8" s="11"/>
      <c r="AL8" s="11"/>
      <c r="AM8" s="11"/>
      <c r="AN8" s="11"/>
      <c r="AO8" s="11"/>
      <c r="AP8" s="11"/>
      <c r="AQ8" s="11"/>
      <c r="AR8" s="11"/>
      <c r="AS8" s="11"/>
      <c r="AT8" s="11"/>
      <c r="AU8" s="11"/>
      <c r="AV8" s="11"/>
      <c r="AW8" s="11"/>
      <c r="AX8" s="11"/>
      <c r="AY8" s="8"/>
    </row>
    <row r="9" spans="1:51">
      <c r="A9" s="25"/>
      <c r="B9" s="24" t="s">
        <v>67</v>
      </c>
      <c r="C9" s="9">
        <v>0.366233153501</v>
      </c>
      <c r="D9" s="9">
        <v>0.3853412525778</v>
      </c>
      <c r="E9" s="9">
        <v>0.31270930504689998</v>
      </c>
      <c r="F9" s="9">
        <v>0.43908941982639998</v>
      </c>
      <c r="G9" s="9">
        <v>0.33333585568149998</v>
      </c>
      <c r="H9" s="9">
        <v>0.32392669368490001</v>
      </c>
      <c r="I9" s="9">
        <v>0.36268072986029998</v>
      </c>
      <c r="J9" s="9">
        <v>0.44875981028189998</v>
      </c>
      <c r="K9" s="9">
        <v>0.35310786572059999</v>
      </c>
      <c r="L9" s="9">
        <v>0.3582692693142</v>
      </c>
      <c r="M9" s="9">
        <v>0.37416289472129999</v>
      </c>
      <c r="N9" s="9">
        <v>0.35968758075899998</v>
      </c>
      <c r="O9" s="9">
        <v>0.38892116134139998</v>
      </c>
      <c r="P9" s="9">
        <v>0.52499903736519993</v>
      </c>
      <c r="Q9" s="9">
        <v>0.62307820619950005</v>
      </c>
      <c r="R9" s="9">
        <v>0.29251702505279997</v>
      </c>
      <c r="S9" s="9">
        <v>3.3501166695369997E-2</v>
      </c>
      <c r="T9" s="9">
        <v>4.6503278702839997E-2</v>
      </c>
      <c r="U9" s="9">
        <v>1.7176051644320001E-2</v>
      </c>
      <c r="V9" s="9">
        <v>0</v>
      </c>
      <c r="W9" s="9">
        <v>1</v>
      </c>
      <c r="X9" s="9">
        <v>0</v>
      </c>
      <c r="Y9" s="9">
        <v>0</v>
      </c>
      <c r="Z9" s="9">
        <v>0</v>
      </c>
      <c r="AA9" s="9">
        <v>0</v>
      </c>
      <c r="AB9" s="9">
        <v>0.4206934582204</v>
      </c>
      <c r="AC9" s="9">
        <v>0.41552363974369999</v>
      </c>
      <c r="AD9" s="9">
        <v>0.26373028329609999</v>
      </c>
      <c r="AE9" s="9">
        <v>0.17861761505580001</v>
      </c>
      <c r="AF9" s="9">
        <v>0.43125493377700003</v>
      </c>
      <c r="AG9" s="9">
        <v>0.14103997414479999</v>
      </c>
      <c r="AH9" s="9">
        <v>0</v>
      </c>
      <c r="AI9" s="9">
        <v>2.8597515569999999E-2</v>
      </c>
      <c r="AJ9" s="9">
        <v>0.7879733376511</v>
      </c>
      <c r="AK9" s="9">
        <v>0.23407687827429999</v>
      </c>
      <c r="AL9" s="9">
        <v>0.3914182904631</v>
      </c>
      <c r="AM9" s="9">
        <v>0.16279343184260001</v>
      </c>
      <c r="AN9" s="9">
        <v>0.34372714933039999</v>
      </c>
      <c r="AO9" s="9">
        <v>0.37900815763779999</v>
      </c>
      <c r="AP9" s="9">
        <v>0.4259897316945</v>
      </c>
      <c r="AQ9" s="9">
        <v>0.3561099014829</v>
      </c>
      <c r="AR9" s="9">
        <v>0.24425274188269999</v>
      </c>
      <c r="AS9" s="9">
        <v>0.3892410730525</v>
      </c>
      <c r="AT9" s="9">
        <v>0.3574106734484</v>
      </c>
      <c r="AU9" s="9">
        <v>0.41131793184839999</v>
      </c>
      <c r="AV9" s="9">
        <v>0.3504854683143</v>
      </c>
      <c r="AW9" s="9">
        <v>0.31891911192619998</v>
      </c>
      <c r="AX9" s="9">
        <v>0.33379213819879999</v>
      </c>
      <c r="AY9" s="8"/>
    </row>
    <row r="10" spans="1:51">
      <c r="A10" s="25"/>
      <c r="B10" s="25"/>
      <c r="C10" s="10">
        <v>309</v>
      </c>
      <c r="D10" s="10">
        <v>74</v>
      </c>
      <c r="E10" s="10">
        <v>70</v>
      </c>
      <c r="F10" s="10">
        <v>94</v>
      </c>
      <c r="G10" s="10">
        <v>71</v>
      </c>
      <c r="H10" s="10">
        <v>23</v>
      </c>
      <c r="I10" s="10">
        <v>45</v>
      </c>
      <c r="J10" s="10">
        <v>65</v>
      </c>
      <c r="K10" s="10">
        <v>71</v>
      </c>
      <c r="L10" s="10">
        <v>95</v>
      </c>
      <c r="M10" s="10">
        <v>110</v>
      </c>
      <c r="N10" s="10">
        <v>194</v>
      </c>
      <c r="O10" s="10">
        <v>101</v>
      </c>
      <c r="P10" s="10">
        <v>51</v>
      </c>
      <c r="Q10" s="10">
        <v>85</v>
      </c>
      <c r="R10" s="10">
        <v>34</v>
      </c>
      <c r="S10" s="10">
        <v>5</v>
      </c>
      <c r="T10" s="10">
        <v>4</v>
      </c>
      <c r="U10" s="10">
        <v>3</v>
      </c>
      <c r="V10" s="10">
        <v>0</v>
      </c>
      <c r="W10" s="10">
        <v>309</v>
      </c>
      <c r="X10" s="10">
        <v>0</v>
      </c>
      <c r="Y10" s="10">
        <v>0</v>
      </c>
      <c r="Z10" s="10">
        <v>0</v>
      </c>
      <c r="AA10" s="10">
        <v>0</v>
      </c>
      <c r="AB10" s="10">
        <v>185</v>
      </c>
      <c r="AC10" s="10">
        <v>33</v>
      </c>
      <c r="AD10" s="10">
        <v>5</v>
      </c>
      <c r="AE10" s="10">
        <v>8</v>
      </c>
      <c r="AF10" s="10">
        <v>29</v>
      </c>
      <c r="AG10" s="10">
        <v>6</v>
      </c>
      <c r="AH10" s="10">
        <v>0</v>
      </c>
      <c r="AI10" s="10">
        <v>1</v>
      </c>
      <c r="AJ10" s="10">
        <v>1</v>
      </c>
      <c r="AK10" s="10">
        <v>40</v>
      </c>
      <c r="AL10" s="10">
        <v>124</v>
      </c>
      <c r="AM10" s="10">
        <v>8</v>
      </c>
      <c r="AN10" s="10">
        <v>93</v>
      </c>
      <c r="AO10" s="10">
        <v>72</v>
      </c>
      <c r="AP10" s="10">
        <v>1</v>
      </c>
      <c r="AQ10" s="10">
        <v>10</v>
      </c>
      <c r="AR10" s="10">
        <v>3</v>
      </c>
      <c r="AS10" s="10">
        <v>65</v>
      </c>
      <c r="AT10" s="10">
        <v>91</v>
      </c>
      <c r="AU10" s="10">
        <v>80</v>
      </c>
      <c r="AV10" s="10">
        <v>21</v>
      </c>
      <c r="AW10" s="10">
        <v>25</v>
      </c>
      <c r="AX10" s="10">
        <v>24</v>
      </c>
      <c r="AY10" s="8"/>
    </row>
    <row r="11" spans="1:51">
      <c r="A11" s="25"/>
      <c r="B11" s="25"/>
      <c r="C11" s="11" t="s">
        <v>97</v>
      </c>
      <c r="D11" s="11"/>
      <c r="E11" s="11"/>
      <c r="F11" s="11"/>
      <c r="G11" s="11"/>
      <c r="H11" s="11"/>
      <c r="I11" s="11"/>
      <c r="J11" s="11"/>
      <c r="K11" s="11"/>
      <c r="L11" s="11"/>
      <c r="M11" s="11"/>
      <c r="N11" s="11"/>
      <c r="O11" s="12" t="s">
        <v>232</v>
      </c>
      <c r="P11" s="12" t="s">
        <v>232</v>
      </c>
      <c r="Q11" s="12" t="s">
        <v>233</v>
      </c>
      <c r="R11" s="12" t="s">
        <v>234</v>
      </c>
      <c r="S11" s="11"/>
      <c r="T11" s="11"/>
      <c r="U11" s="11"/>
      <c r="V11" s="11"/>
      <c r="W11" s="12" t="s">
        <v>235</v>
      </c>
      <c r="X11" s="11"/>
      <c r="Y11" s="11"/>
      <c r="Z11" s="11"/>
      <c r="AA11" s="11"/>
      <c r="AB11" s="12" t="s">
        <v>236</v>
      </c>
      <c r="AC11" s="12" t="s">
        <v>237</v>
      </c>
      <c r="AD11" s="11"/>
      <c r="AE11" s="11"/>
      <c r="AF11" s="12" t="s">
        <v>237</v>
      </c>
      <c r="AG11" s="11"/>
      <c r="AH11" s="11"/>
      <c r="AI11" s="11"/>
      <c r="AJ11" s="12" t="s">
        <v>237</v>
      </c>
      <c r="AK11" s="11"/>
      <c r="AL11" s="11"/>
      <c r="AM11" s="11"/>
      <c r="AN11" s="11"/>
      <c r="AO11" s="11"/>
      <c r="AP11" s="11"/>
      <c r="AQ11" s="11"/>
      <c r="AR11" s="11"/>
      <c r="AS11" s="11"/>
      <c r="AT11" s="11"/>
      <c r="AU11" s="11"/>
      <c r="AV11" s="11"/>
      <c r="AW11" s="11"/>
      <c r="AX11" s="11"/>
      <c r="AY11" s="8"/>
    </row>
    <row r="12" spans="1:51">
      <c r="A12" s="25"/>
      <c r="B12" s="24" t="s">
        <v>68</v>
      </c>
      <c r="C12" s="9">
        <v>0.1537940377823</v>
      </c>
      <c r="D12" s="9">
        <v>0.13161357476710001</v>
      </c>
      <c r="E12" s="9">
        <v>0.16829878558270001</v>
      </c>
      <c r="F12" s="9">
        <v>0.1146994995937</v>
      </c>
      <c r="G12" s="9">
        <v>0.19739531600259999</v>
      </c>
      <c r="H12" s="9">
        <v>0.1522193634433</v>
      </c>
      <c r="I12" s="9">
        <v>0.1495002949965</v>
      </c>
      <c r="J12" s="9">
        <v>0.15586765907719999</v>
      </c>
      <c r="K12" s="9">
        <v>0.23265023447979999</v>
      </c>
      <c r="L12" s="9">
        <v>9.902087141579001E-2</v>
      </c>
      <c r="M12" s="9">
        <v>0.16877115777560001</v>
      </c>
      <c r="N12" s="9">
        <v>0.13763661873890001</v>
      </c>
      <c r="O12" s="9">
        <v>9.7592524044050003E-3</v>
      </c>
      <c r="P12" s="9">
        <v>0.20115878293219999</v>
      </c>
      <c r="Q12" s="9">
        <v>0.1352139221809</v>
      </c>
      <c r="R12" s="9">
        <v>0.43811104258099998</v>
      </c>
      <c r="S12" s="9">
        <v>0.40496940191559999</v>
      </c>
      <c r="T12" s="9">
        <v>0.18907776006409999</v>
      </c>
      <c r="U12" s="9">
        <v>4.4325143637039988E-2</v>
      </c>
      <c r="V12" s="9">
        <v>0</v>
      </c>
      <c r="W12" s="9">
        <v>0</v>
      </c>
      <c r="X12" s="9">
        <v>1</v>
      </c>
      <c r="Y12" s="9">
        <v>0</v>
      </c>
      <c r="Z12" s="9">
        <v>0</v>
      </c>
      <c r="AA12" s="9">
        <v>0</v>
      </c>
      <c r="AB12" s="9">
        <v>0.110385675105</v>
      </c>
      <c r="AC12" s="9">
        <v>0.12514800536910001</v>
      </c>
      <c r="AD12" s="9">
        <v>0.25375677083190001</v>
      </c>
      <c r="AE12" s="9">
        <v>0.1050578384737</v>
      </c>
      <c r="AF12" s="9">
        <v>0.25390290075549998</v>
      </c>
      <c r="AG12" s="9">
        <v>0.21734743010989999</v>
      </c>
      <c r="AH12" s="9">
        <v>0</v>
      </c>
      <c r="AI12" s="9">
        <v>8.5553942112910009E-2</v>
      </c>
      <c r="AJ12" s="9">
        <v>7.0609911906020006E-2</v>
      </c>
      <c r="AK12" s="9">
        <v>0.25194986424249999</v>
      </c>
      <c r="AL12" s="9">
        <v>0.14661655298529999</v>
      </c>
      <c r="AM12" s="9">
        <v>0.25209916479330002</v>
      </c>
      <c r="AN12" s="9">
        <v>0.15448671103209999</v>
      </c>
      <c r="AO12" s="9">
        <v>0.13626538445469999</v>
      </c>
      <c r="AP12" s="9">
        <v>0</v>
      </c>
      <c r="AQ12" s="9">
        <v>0.31193956384589999</v>
      </c>
      <c r="AR12" s="9">
        <v>0.1292916349389</v>
      </c>
      <c r="AS12" s="9">
        <v>0.17440537708359999</v>
      </c>
      <c r="AT12" s="9">
        <v>0.22704821477680001</v>
      </c>
      <c r="AU12" s="9">
        <v>8.9565025572689999E-2</v>
      </c>
      <c r="AV12" s="9">
        <v>0.1370246226198</v>
      </c>
      <c r="AW12" s="9">
        <v>0.1163627361115</v>
      </c>
      <c r="AX12" s="9">
        <v>9.799920923684001E-2</v>
      </c>
      <c r="AY12" s="8"/>
    </row>
    <row r="13" spans="1:51">
      <c r="A13" s="25"/>
      <c r="B13" s="25"/>
      <c r="C13" s="10">
        <v>196</v>
      </c>
      <c r="D13" s="10">
        <v>45</v>
      </c>
      <c r="E13" s="10">
        <v>51</v>
      </c>
      <c r="F13" s="10">
        <v>50</v>
      </c>
      <c r="G13" s="10">
        <v>50</v>
      </c>
      <c r="H13" s="10">
        <v>17</v>
      </c>
      <c r="I13" s="10">
        <v>38</v>
      </c>
      <c r="J13" s="10">
        <v>30</v>
      </c>
      <c r="K13" s="10">
        <v>57</v>
      </c>
      <c r="L13" s="10">
        <v>47</v>
      </c>
      <c r="M13" s="10">
        <v>81</v>
      </c>
      <c r="N13" s="10">
        <v>112</v>
      </c>
      <c r="O13" s="10">
        <v>3</v>
      </c>
      <c r="P13" s="10">
        <v>22</v>
      </c>
      <c r="Q13" s="10">
        <v>24</v>
      </c>
      <c r="R13" s="10">
        <v>63</v>
      </c>
      <c r="S13" s="10">
        <v>45</v>
      </c>
      <c r="T13" s="10">
        <v>9</v>
      </c>
      <c r="U13" s="10">
        <v>7</v>
      </c>
      <c r="V13" s="10">
        <v>0</v>
      </c>
      <c r="W13" s="10">
        <v>0</v>
      </c>
      <c r="X13" s="10">
        <v>196</v>
      </c>
      <c r="Y13" s="10">
        <v>0</v>
      </c>
      <c r="Z13" s="10">
        <v>0</v>
      </c>
      <c r="AA13" s="10">
        <v>0</v>
      </c>
      <c r="AB13" s="10">
        <v>64</v>
      </c>
      <c r="AC13" s="10">
        <v>24</v>
      </c>
      <c r="AD13" s="10">
        <v>4</v>
      </c>
      <c r="AE13" s="10">
        <v>5</v>
      </c>
      <c r="AF13" s="10">
        <v>20</v>
      </c>
      <c r="AG13" s="10">
        <v>7</v>
      </c>
      <c r="AH13" s="10">
        <v>0</v>
      </c>
      <c r="AI13" s="10">
        <v>3</v>
      </c>
      <c r="AJ13" s="10">
        <v>1</v>
      </c>
      <c r="AK13" s="10">
        <v>65</v>
      </c>
      <c r="AL13" s="10">
        <v>78</v>
      </c>
      <c r="AM13" s="10">
        <v>8</v>
      </c>
      <c r="AN13" s="10">
        <v>58</v>
      </c>
      <c r="AO13" s="10">
        <v>42</v>
      </c>
      <c r="AP13" s="10">
        <v>0</v>
      </c>
      <c r="AQ13" s="10">
        <v>9</v>
      </c>
      <c r="AR13" s="10">
        <v>4</v>
      </c>
      <c r="AS13" s="10">
        <v>41</v>
      </c>
      <c r="AT13" s="10">
        <v>85</v>
      </c>
      <c r="AU13" s="10">
        <v>33</v>
      </c>
      <c r="AV13" s="10">
        <v>8</v>
      </c>
      <c r="AW13" s="10">
        <v>13</v>
      </c>
      <c r="AX13" s="10">
        <v>12</v>
      </c>
      <c r="AY13" s="8"/>
    </row>
    <row r="14" spans="1:51">
      <c r="A14" s="25"/>
      <c r="B14" s="25"/>
      <c r="C14" s="11" t="s">
        <v>97</v>
      </c>
      <c r="D14" s="11"/>
      <c r="E14" s="11"/>
      <c r="F14" s="11"/>
      <c r="G14" s="11"/>
      <c r="H14" s="11"/>
      <c r="I14" s="11"/>
      <c r="J14" s="11"/>
      <c r="K14" s="12" t="s">
        <v>100</v>
      </c>
      <c r="L14" s="11"/>
      <c r="M14" s="11"/>
      <c r="N14" s="11"/>
      <c r="O14" s="11"/>
      <c r="P14" s="12" t="s">
        <v>107</v>
      </c>
      <c r="Q14" s="12" t="s">
        <v>107</v>
      </c>
      <c r="R14" s="12" t="s">
        <v>238</v>
      </c>
      <c r="S14" s="12" t="s">
        <v>238</v>
      </c>
      <c r="T14" s="12" t="s">
        <v>107</v>
      </c>
      <c r="U14" s="11"/>
      <c r="V14" s="11"/>
      <c r="W14" s="11"/>
      <c r="X14" s="12" t="s">
        <v>239</v>
      </c>
      <c r="Y14" s="11"/>
      <c r="Z14" s="11"/>
      <c r="AA14" s="11"/>
      <c r="AB14" s="11"/>
      <c r="AC14" s="11"/>
      <c r="AD14" s="11"/>
      <c r="AE14" s="11"/>
      <c r="AF14" s="11"/>
      <c r="AG14" s="11"/>
      <c r="AH14" s="11"/>
      <c r="AI14" s="11"/>
      <c r="AJ14" s="11"/>
      <c r="AK14" s="12" t="s">
        <v>105</v>
      </c>
      <c r="AL14" s="11"/>
      <c r="AM14" s="11"/>
      <c r="AN14" s="11"/>
      <c r="AO14" s="11"/>
      <c r="AP14" s="11"/>
      <c r="AQ14" s="11"/>
      <c r="AR14" s="11"/>
      <c r="AS14" s="11"/>
      <c r="AT14" s="12" t="s">
        <v>133</v>
      </c>
      <c r="AU14" s="11"/>
      <c r="AV14" s="11"/>
      <c r="AW14" s="11"/>
      <c r="AX14" s="11"/>
      <c r="AY14" s="8"/>
    </row>
    <row r="15" spans="1:51">
      <c r="A15" s="25"/>
      <c r="B15" s="24" t="s">
        <v>69</v>
      </c>
      <c r="C15" s="9">
        <v>0.1247212296106</v>
      </c>
      <c r="D15" s="9">
        <v>0.12614458746439999</v>
      </c>
      <c r="E15" s="9">
        <v>0.14510271318519999</v>
      </c>
      <c r="F15" s="9">
        <v>0.1252351755352</v>
      </c>
      <c r="G15" s="9">
        <v>0.1010191779674</v>
      </c>
      <c r="H15" s="9">
        <v>0.2396611104036</v>
      </c>
      <c r="I15" s="9">
        <v>0.1284384241474</v>
      </c>
      <c r="J15" s="9">
        <v>0.10096079183459999</v>
      </c>
      <c r="K15" s="9">
        <v>0.1264323661632</v>
      </c>
      <c r="L15" s="9">
        <v>9.7251947130849989E-2</v>
      </c>
      <c r="M15" s="9">
        <v>0.15705763552220001</v>
      </c>
      <c r="N15" s="9">
        <v>8.8362757529969999E-2</v>
      </c>
      <c r="O15" s="9">
        <v>1.029612299752E-2</v>
      </c>
      <c r="P15" s="9">
        <v>3.3286697362290001E-2</v>
      </c>
      <c r="Q15" s="9">
        <v>4.5626251664759986E-3</v>
      </c>
      <c r="R15" s="9">
        <v>0.1173219589593</v>
      </c>
      <c r="S15" s="9">
        <v>0.4965744037791</v>
      </c>
      <c r="T15" s="9">
        <v>0.70669827883589997</v>
      </c>
      <c r="U15" s="9">
        <v>0.58892573290569994</v>
      </c>
      <c r="V15" s="9">
        <v>0</v>
      </c>
      <c r="W15" s="9">
        <v>0</v>
      </c>
      <c r="X15" s="9">
        <v>0</v>
      </c>
      <c r="Y15" s="9">
        <v>1</v>
      </c>
      <c r="Z15" s="9">
        <v>0</v>
      </c>
      <c r="AA15" s="9">
        <v>0</v>
      </c>
      <c r="AB15" s="9">
        <v>9.2285721583180005E-2</v>
      </c>
      <c r="AC15" s="9">
        <v>7.368111246365E-2</v>
      </c>
      <c r="AD15" s="9">
        <v>0.1636611444629</v>
      </c>
      <c r="AE15" s="9">
        <v>0.1188774959619</v>
      </c>
      <c r="AF15" s="9">
        <v>0.10041594040350001</v>
      </c>
      <c r="AG15" s="9">
        <v>0.16431742944540001</v>
      </c>
      <c r="AH15" s="9">
        <v>0.14585198677940001</v>
      </c>
      <c r="AI15" s="9">
        <v>0.68614314252130004</v>
      </c>
      <c r="AJ15" s="9">
        <v>7.0609911906020006E-2</v>
      </c>
      <c r="AK15" s="9">
        <v>0.2425233128009</v>
      </c>
      <c r="AL15" s="9">
        <v>0.1167516880094</v>
      </c>
      <c r="AM15" s="9">
        <v>0.1389234432658</v>
      </c>
      <c r="AN15" s="9">
        <v>0.17290694005560001</v>
      </c>
      <c r="AO15" s="9">
        <v>8.8920304459310012E-2</v>
      </c>
      <c r="AP15" s="9">
        <v>0.57401026830550006</v>
      </c>
      <c r="AQ15" s="9">
        <v>5.0829390447800001E-2</v>
      </c>
      <c r="AR15" s="9">
        <v>0.2964956480698</v>
      </c>
      <c r="AS15" s="9">
        <v>0.14303299815109999</v>
      </c>
      <c r="AT15" s="9">
        <v>0.11426798882520001</v>
      </c>
      <c r="AU15" s="9">
        <v>0.1185403516318</v>
      </c>
      <c r="AV15" s="9">
        <v>7.6846613636159994E-2</v>
      </c>
      <c r="AW15" s="9">
        <v>0.2410189460903</v>
      </c>
      <c r="AX15" s="9">
        <v>7.4958475804670008E-2</v>
      </c>
      <c r="AY15" s="8"/>
    </row>
    <row r="16" spans="1:51">
      <c r="A16" s="25"/>
      <c r="B16" s="25"/>
      <c r="C16" s="10">
        <v>202</v>
      </c>
      <c r="D16" s="10">
        <v>40</v>
      </c>
      <c r="E16" s="10">
        <v>61</v>
      </c>
      <c r="F16" s="10">
        <v>45</v>
      </c>
      <c r="G16" s="10">
        <v>56</v>
      </c>
      <c r="H16" s="10">
        <v>25</v>
      </c>
      <c r="I16" s="10">
        <v>36</v>
      </c>
      <c r="J16" s="10">
        <v>20</v>
      </c>
      <c r="K16" s="10">
        <v>54</v>
      </c>
      <c r="L16" s="10">
        <v>64</v>
      </c>
      <c r="M16" s="10">
        <v>97</v>
      </c>
      <c r="N16" s="10">
        <v>101</v>
      </c>
      <c r="O16" s="10">
        <v>2</v>
      </c>
      <c r="P16" s="10">
        <v>6</v>
      </c>
      <c r="Q16" s="10">
        <v>1</v>
      </c>
      <c r="R16" s="10">
        <v>20</v>
      </c>
      <c r="S16" s="10">
        <v>67</v>
      </c>
      <c r="T16" s="10">
        <v>29</v>
      </c>
      <c r="U16" s="10">
        <v>62</v>
      </c>
      <c r="V16" s="10">
        <v>0</v>
      </c>
      <c r="W16" s="10">
        <v>0</v>
      </c>
      <c r="X16" s="10">
        <v>0</v>
      </c>
      <c r="Y16" s="10">
        <v>202</v>
      </c>
      <c r="Z16" s="10">
        <v>0</v>
      </c>
      <c r="AA16" s="10">
        <v>0</v>
      </c>
      <c r="AB16" s="10">
        <v>52</v>
      </c>
      <c r="AC16" s="10">
        <v>13</v>
      </c>
      <c r="AD16" s="10">
        <v>3</v>
      </c>
      <c r="AE16" s="10">
        <v>9</v>
      </c>
      <c r="AF16" s="10">
        <v>18</v>
      </c>
      <c r="AG16" s="10">
        <v>9</v>
      </c>
      <c r="AH16" s="10">
        <v>2</v>
      </c>
      <c r="AI16" s="10">
        <v>7</v>
      </c>
      <c r="AJ16" s="10">
        <v>1</v>
      </c>
      <c r="AK16" s="10">
        <v>87</v>
      </c>
      <c r="AL16" s="10">
        <v>77</v>
      </c>
      <c r="AM16" s="10">
        <v>10</v>
      </c>
      <c r="AN16" s="10">
        <v>75</v>
      </c>
      <c r="AO16" s="10">
        <v>35</v>
      </c>
      <c r="AP16" s="10">
        <v>1</v>
      </c>
      <c r="AQ16" s="10">
        <v>4</v>
      </c>
      <c r="AR16" s="10">
        <v>6</v>
      </c>
      <c r="AS16" s="10">
        <v>33</v>
      </c>
      <c r="AT16" s="10">
        <v>83</v>
      </c>
      <c r="AU16" s="10">
        <v>34</v>
      </c>
      <c r="AV16" s="10">
        <v>13</v>
      </c>
      <c r="AW16" s="10">
        <v>20</v>
      </c>
      <c r="AX16" s="10">
        <v>13</v>
      </c>
      <c r="AY16" s="8"/>
    </row>
    <row r="17" spans="1:51">
      <c r="A17" s="25"/>
      <c r="B17" s="25"/>
      <c r="C17" s="11" t="s">
        <v>97</v>
      </c>
      <c r="D17" s="11"/>
      <c r="E17" s="11"/>
      <c r="F17" s="11"/>
      <c r="G17" s="11"/>
      <c r="H17" s="11"/>
      <c r="I17" s="11"/>
      <c r="J17" s="11"/>
      <c r="K17" s="11"/>
      <c r="L17" s="11"/>
      <c r="M17" s="12" t="s">
        <v>120</v>
      </c>
      <c r="N17" s="11"/>
      <c r="O17" s="11"/>
      <c r="P17" s="11"/>
      <c r="Q17" s="11"/>
      <c r="R17" s="12" t="s">
        <v>204</v>
      </c>
      <c r="S17" s="12" t="s">
        <v>240</v>
      </c>
      <c r="T17" s="12" t="s">
        <v>240</v>
      </c>
      <c r="U17" s="12" t="s">
        <v>240</v>
      </c>
      <c r="V17" s="11"/>
      <c r="W17" s="11"/>
      <c r="X17" s="11"/>
      <c r="Y17" s="12" t="s">
        <v>241</v>
      </c>
      <c r="Z17" s="11"/>
      <c r="AA17" s="11"/>
      <c r="AB17" s="11"/>
      <c r="AC17" s="11"/>
      <c r="AD17" s="11"/>
      <c r="AE17" s="11"/>
      <c r="AF17" s="11"/>
      <c r="AG17" s="11"/>
      <c r="AH17" s="11"/>
      <c r="AI17" s="12" t="s">
        <v>219</v>
      </c>
      <c r="AJ17" s="11"/>
      <c r="AK17" s="12" t="s">
        <v>98</v>
      </c>
      <c r="AL17" s="11"/>
      <c r="AM17" s="11"/>
      <c r="AN17" s="11"/>
      <c r="AO17" s="11"/>
      <c r="AP17" s="11"/>
      <c r="AQ17" s="11"/>
      <c r="AR17" s="11"/>
      <c r="AS17" s="11"/>
      <c r="AT17" s="11"/>
      <c r="AU17" s="11"/>
      <c r="AV17" s="11"/>
      <c r="AW17" s="11"/>
      <c r="AX17" s="11"/>
      <c r="AY17" s="8"/>
    </row>
    <row r="18" spans="1:51">
      <c r="A18" s="25"/>
      <c r="B18" s="24" t="s">
        <v>70</v>
      </c>
      <c r="C18" s="9">
        <v>3.1148581308389999E-2</v>
      </c>
      <c r="D18" s="9">
        <v>3.1601318372239999E-2</v>
      </c>
      <c r="E18" s="9">
        <v>3.6727231015480012E-2</v>
      </c>
      <c r="F18" s="9">
        <v>1.9923649979230001E-2</v>
      </c>
      <c r="G18" s="9">
        <v>3.6047772344700003E-2</v>
      </c>
      <c r="H18" s="9">
        <v>9.1287610750040007E-2</v>
      </c>
      <c r="I18" s="9">
        <v>4.2387477590009999E-2</v>
      </c>
      <c r="J18" s="9">
        <v>2.6408829931360001E-2</v>
      </c>
      <c r="K18" s="9">
        <v>2.456691856011E-2</v>
      </c>
      <c r="L18" s="9">
        <v>1.5550931517389999E-2</v>
      </c>
      <c r="M18" s="9">
        <v>3.5106120621900001E-2</v>
      </c>
      <c r="N18" s="9">
        <v>2.8003428579319999E-2</v>
      </c>
      <c r="O18" s="9">
        <v>0</v>
      </c>
      <c r="P18" s="9">
        <v>0</v>
      </c>
      <c r="Q18" s="9">
        <v>0</v>
      </c>
      <c r="R18" s="9">
        <v>4.7846355574459997E-3</v>
      </c>
      <c r="S18" s="9">
        <v>6.495502760994E-2</v>
      </c>
      <c r="T18" s="9">
        <v>5.7720682397139997E-2</v>
      </c>
      <c r="U18" s="9">
        <v>0.34519718740490002</v>
      </c>
      <c r="V18" s="9">
        <v>0</v>
      </c>
      <c r="W18" s="9">
        <v>0</v>
      </c>
      <c r="X18" s="9">
        <v>0</v>
      </c>
      <c r="Y18" s="9">
        <v>0</v>
      </c>
      <c r="Z18" s="9">
        <v>1</v>
      </c>
      <c r="AA18" s="9">
        <v>0</v>
      </c>
      <c r="AB18" s="9">
        <v>2.2323857598199998E-3</v>
      </c>
      <c r="AC18" s="9">
        <v>1.167896937611E-2</v>
      </c>
      <c r="AD18" s="9">
        <v>0.1045006894919</v>
      </c>
      <c r="AE18" s="9">
        <v>2.1769376993930001E-2</v>
      </c>
      <c r="AF18" s="9">
        <v>3.9435868118389998E-2</v>
      </c>
      <c r="AG18" s="9">
        <v>2.5124983720290001E-2</v>
      </c>
      <c r="AH18" s="9">
        <v>0.58305971636850007</v>
      </c>
      <c r="AI18" s="9">
        <v>2.8597515569999999E-2</v>
      </c>
      <c r="AJ18" s="9">
        <v>7.0806838536920005E-2</v>
      </c>
      <c r="AK18" s="9">
        <v>0.1191888393398</v>
      </c>
      <c r="AL18" s="9">
        <v>3.367817762032E-2</v>
      </c>
      <c r="AM18" s="9">
        <v>5.0703383828180001E-2</v>
      </c>
      <c r="AN18" s="9">
        <v>2.1209508402920001E-2</v>
      </c>
      <c r="AO18" s="9">
        <v>3.787591985186E-2</v>
      </c>
      <c r="AP18" s="9">
        <v>0</v>
      </c>
      <c r="AQ18" s="9">
        <v>1.2412306316749999E-2</v>
      </c>
      <c r="AR18" s="9">
        <v>4.1502286371349999E-2</v>
      </c>
      <c r="AS18" s="9">
        <v>4.6550992955529988E-2</v>
      </c>
      <c r="AT18" s="9">
        <v>5.4925060292069998E-2</v>
      </c>
      <c r="AU18" s="9">
        <v>1.1060217373370001E-2</v>
      </c>
      <c r="AV18" s="9">
        <v>1.512628050079E-2</v>
      </c>
      <c r="AW18" s="9">
        <v>1.6008113708929999E-2</v>
      </c>
      <c r="AX18" s="9">
        <v>7.1103939932280003E-3</v>
      </c>
      <c r="AY18" s="8"/>
    </row>
    <row r="19" spans="1:51">
      <c r="A19" s="25"/>
      <c r="B19" s="25"/>
      <c r="C19" s="10">
        <v>77</v>
      </c>
      <c r="D19" s="10">
        <v>11</v>
      </c>
      <c r="E19" s="10">
        <v>26</v>
      </c>
      <c r="F19" s="10">
        <v>15</v>
      </c>
      <c r="G19" s="10">
        <v>25</v>
      </c>
      <c r="H19" s="10">
        <v>16</v>
      </c>
      <c r="I19" s="10">
        <v>17</v>
      </c>
      <c r="J19" s="10">
        <v>9</v>
      </c>
      <c r="K19" s="10">
        <v>17</v>
      </c>
      <c r="L19" s="10">
        <v>18</v>
      </c>
      <c r="M19" s="10">
        <v>39</v>
      </c>
      <c r="N19" s="10">
        <v>38</v>
      </c>
      <c r="O19" s="10">
        <v>0</v>
      </c>
      <c r="P19" s="10">
        <v>0</v>
      </c>
      <c r="Q19" s="10">
        <v>0</v>
      </c>
      <c r="R19" s="10">
        <v>1</v>
      </c>
      <c r="S19" s="10">
        <v>13</v>
      </c>
      <c r="T19" s="10">
        <v>5</v>
      </c>
      <c r="U19" s="10">
        <v>55</v>
      </c>
      <c r="V19" s="10">
        <v>0</v>
      </c>
      <c r="W19" s="10">
        <v>0</v>
      </c>
      <c r="X19" s="10">
        <v>0</v>
      </c>
      <c r="Y19" s="10">
        <v>0</v>
      </c>
      <c r="Z19" s="10">
        <v>77</v>
      </c>
      <c r="AA19" s="10">
        <v>0</v>
      </c>
      <c r="AB19" s="10">
        <v>5</v>
      </c>
      <c r="AC19" s="10">
        <v>4</v>
      </c>
      <c r="AD19" s="10">
        <v>3</v>
      </c>
      <c r="AE19" s="10">
        <v>4</v>
      </c>
      <c r="AF19" s="10">
        <v>9</v>
      </c>
      <c r="AG19" s="10">
        <v>1</v>
      </c>
      <c r="AH19" s="10">
        <v>2</v>
      </c>
      <c r="AI19" s="10">
        <v>1</v>
      </c>
      <c r="AJ19" s="10">
        <v>1</v>
      </c>
      <c r="AK19" s="10">
        <v>47</v>
      </c>
      <c r="AL19" s="10">
        <v>31</v>
      </c>
      <c r="AM19" s="10">
        <v>3</v>
      </c>
      <c r="AN19" s="10">
        <v>18</v>
      </c>
      <c r="AO19" s="10">
        <v>24</v>
      </c>
      <c r="AP19" s="10">
        <v>0</v>
      </c>
      <c r="AQ19" s="10">
        <v>1</v>
      </c>
      <c r="AR19" s="10">
        <v>2</v>
      </c>
      <c r="AS19" s="10">
        <v>9</v>
      </c>
      <c r="AT19" s="10">
        <v>44</v>
      </c>
      <c r="AU19" s="10">
        <v>11</v>
      </c>
      <c r="AV19" s="10">
        <v>3</v>
      </c>
      <c r="AW19" s="10">
        <v>5</v>
      </c>
      <c r="AX19" s="10">
        <v>3</v>
      </c>
      <c r="AY19" s="8"/>
    </row>
    <row r="20" spans="1:51">
      <c r="A20" s="25"/>
      <c r="B20" s="25"/>
      <c r="C20" s="11" t="s">
        <v>97</v>
      </c>
      <c r="D20" s="11"/>
      <c r="E20" s="11"/>
      <c r="F20" s="11"/>
      <c r="G20" s="11"/>
      <c r="H20" s="12" t="s">
        <v>100</v>
      </c>
      <c r="I20" s="11"/>
      <c r="J20" s="11"/>
      <c r="K20" s="11"/>
      <c r="L20" s="11"/>
      <c r="M20" s="11"/>
      <c r="N20" s="11"/>
      <c r="O20" s="11"/>
      <c r="P20" s="11"/>
      <c r="Q20" s="11"/>
      <c r="R20" s="11"/>
      <c r="S20" s="12" t="s">
        <v>242</v>
      </c>
      <c r="T20" s="12" t="s">
        <v>243</v>
      </c>
      <c r="U20" s="12" t="s">
        <v>244</v>
      </c>
      <c r="V20" s="11"/>
      <c r="W20" s="11"/>
      <c r="X20" s="11"/>
      <c r="Y20" s="11"/>
      <c r="Z20" s="12" t="s">
        <v>224</v>
      </c>
      <c r="AA20" s="11"/>
      <c r="AB20" s="11"/>
      <c r="AC20" s="11"/>
      <c r="AD20" s="12" t="s">
        <v>107</v>
      </c>
      <c r="AE20" s="12" t="s">
        <v>105</v>
      </c>
      <c r="AF20" s="12" t="s">
        <v>107</v>
      </c>
      <c r="AG20" s="11"/>
      <c r="AH20" s="12" t="s">
        <v>245</v>
      </c>
      <c r="AI20" s="11"/>
      <c r="AJ20" s="12" t="s">
        <v>105</v>
      </c>
      <c r="AK20" s="12" t="s">
        <v>124</v>
      </c>
      <c r="AL20" s="11"/>
      <c r="AM20" s="11"/>
      <c r="AN20" s="11"/>
      <c r="AO20" s="11"/>
      <c r="AP20" s="11"/>
      <c r="AQ20" s="11"/>
      <c r="AR20" s="11"/>
      <c r="AS20" s="11"/>
      <c r="AT20" s="12" t="s">
        <v>246</v>
      </c>
      <c r="AU20" s="11"/>
      <c r="AV20" s="11"/>
      <c r="AW20" s="11"/>
      <c r="AX20" s="11"/>
      <c r="AY20" s="8"/>
    </row>
    <row r="21" spans="1:51">
      <c r="A21" s="25"/>
      <c r="B21" s="24" t="s">
        <v>71</v>
      </c>
      <c r="C21" s="9">
        <v>8.6785057973589996E-3</v>
      </c>
      <c r="D21" s="9">
        <v>7.6335877862599997E-3</v>
      </c>
      <c r="E21" s="9">
        <v>6.4441601575749999E-3</v>
      </c>
      <c r="F21" s="9">
        <v>6.3563754753109998E-3</v>
      </c>
      <c r="G21" s="9">
        <v>1.435296259068E-2</v>
      </c>
      <c r="H21" s="9">
        <v>8.5145534615459987E-3</v>
      </c>
      <c r="I21" s="9">
        <v>1.149100017648E-2</v>
      </c>
      <c r="J21" s="9">
        <v>0</v>
      </c>
      <c r="K21" s="9">
        <v>1.4336845407410001E-2</v>
      </c>
      <c r="L21" s="9">
        <v>8.9264264387799999E-4</v>
      </c>
      <c r="M21" s="9">
        <v>1.3115244721280001E-2</v>
      </c>
      <c r="N21" s="9">
        <v>4.4159668522649994E-3</v>
      </c>
      <c r="O21" s="9">
        <v>4.0554768060280001E-3</v>
      </c>
      <c r="P21" s="9">
        <v>0</v>
      </c>
      <c r="Q21" s="9">
        <v>6.8066161685829997E-3</v>
      </c>
      <c r="R21" s="9">
        <v>2.4701960803630001E-2</v>
      </c>
      <c r="S21" s="9">
        <v>0</v>
      </c>
      <c r="T21" s="9">
        <v>0</v>
      </c>
      <c r="U21" s="9">
        <v>4.3758844080260002E-3</v>
      </c>
      <c r="V21" s="9">
        <v>0</v>
      </c>
      <c r="W21" s="9">
        <v>0</v>
      </c>
      <c r="X21" s="9">
        <v>0</v>
      </c>
      <c r="Y21" s="9">
        <v>0</v>
      </c>
      <c r="Z21" s="9">
        <v>0</v>
      </c>
      <c r="AA21" s="9">
        <v>1</v>
      </c>
      <c r="AB21" s="9">
        <v>4.8939576302060002E-3</v>
      </c>
      <c r="AC21" s="9">
        <v>2.7046898301060001E-3</v>
      </c>
      <c r="AD21" s="9">
        <v>0</v>
      </c>
      <c r="AE21" s="9">
        <v>0</v>
      </c>
      <c r="AF21" s="9">
        <v>1.840254895776E-3</v>
      </c>
      <c r="AG21" s="9">
        <v>0</v>
      </c>
      <c r="AH21" s="9">
        <v>0</v>
      </c>
      <c r="AI21" s="9">
        <v>2.8517980704299999E-2</v>
      </c>
      <c r="AJ21" s="9">
        <v>0</v>
      </c>
      <c r="AK21" s="9">
        <v>3.1457932974970002E-2</v>
      </c>
      <c r="AL21" s="9">
        <v>1.5946788866119999E-2</v>
      </c>
      <c r="AM21" s="9">
        <v>0</v>
      </c>
      <c r="AN21" s="9">
        <v>3.0867781799400001E-3</v>
      </c>
      <c r="AO21" s="9">
        <v>1.2106471812220001E-3</v>
      </c>
      <c r="AP21" s="9">
        <v>0</v>
      </c>
      <c r="AQ21" s="9">
        <v>7.0569229383590001E-3</v>
      </c>
      <c r="AR21" s="9">
        <v>0</v>
      </c>
      <c r="AS21" s="9">
        <v>0</v>
      </c>
      <c r="AT21" s="9">
        <v>5.8084902000019997E-3</v>
      </c>
      <c r="AU21" s="9">
        <v>1.6083562461100001E-2</v>
      </c>
      <c r="AV21" s="9">
        <v>1.8466166680649999E-3</v>
      </c>
      <c r="AW21" s="9">
        <v>1.1243224909800001E-2</v>
      </c>
      <c r="AX21" s="9">
        <v>1.903006208132E-2</v>
      </c>
      <c r="AY21" s="8"/>
    </row>
    <row r="22" spans="1:51">
      <c r="A22" s="25"/>
      <c r="B22" s="25"/>
      <c r="C22" s="10">
        <v>11</v>
      </c>
      <c r="D22" s="10">
        <v>2</v>
      </c>
      <c r="E22" s="10">
        <v>3</v>
      </c>
      <c r="F22" s="10">
        <v>3</v>
      </c>
      <c r="G22" s="10">
        <v>3</v>
      </c>
      <c r="H22" s="10">
        <v>2</v>
      </c>
      <c r="I22" s="10">
        <v>2</v>
      </c>
      <c r="J22" s="10">
        <v>0</v>
      </c>
      <c r="K22" s="10">
        <v>3</v>
      </c>
      <c r="L22" s="10">
        <v>1</v>
      </c>
      <c r="M22" s="10">
        <v>6</v>
      </c>
      <c r="N22" s="10">
        <v>5</v>
      </c>
      <c r="O22" s="10">
        <v>1</v>
      </c>
      <c r="P22" s="10">
        <v>0</v>
      </c>
      <c r="Q22" s="10">
        <v>1</v>
      </c>
      <c r="R22" s="10">
        <v>5</v>
      </c>
      <c r="S22" s="10">
        <v>0</v>
      </c>
      <c r="T22" s="10">
        <v>0</v>
      </c>
      <c r="U22" s="10">
        <v>1</v>
      </c>
      <c r="V22" s="10">
        <v>0</v>
      </c>
      <c r="W22" s="10">
        <v>0</v>
      </c>
      <c r="X22" s="10">
        <v>0</v>
      </c>
      <c r="Y22" s="10">
        <v>0</v>
      </c>
      <c r="Z22" s="10">
        <v>0</v>
      </c>
      <c r="AA22" s="10">
        <v>11</v>
      </c>
      <c r="AB22" s="10">
        <v>3</v>
      </c>
      <c r="AC22" s="10">
        <v>1</v>
      </c>
      <c r="AD22" s="10">
        <v>0</v>
      </c>
      <c r="AE22" s="10">
        <v>0</v>
      </c>
      <c r="AF22" s="10">
        <v>1</v>
      </c>
      <c r="AG22" s="10">
        <v>0</v>
      </c>
      <c r="AH22" s="10">
        <v>0</v>
      </c>
      <c r="AI22" s="10">
        <v>1</v>
      </c>
      <c r="AJ22" s="10">
        <v>0</v>
      </c>
      <c r="AK22" s="10">
        <v>5</v>
      </c>
      <c r="AL22" s="10">
        <v>7</v>
      </c>
      <c r="AM22" s="10">
        <v>0</v>
      </c>
      <c r="AN22" s="10">
        <v>1</v>
      </c>
      <c r="AO22" s="10">
        <v>1</v>
      </c>
      <c r="AP22" s="10">
        <v>0</v>
      </c>
      <c r="AQ22" s="10">
        <v>1</v>
      </c>
      <c r="AR22" s="10">
        <v>0</v>
      </c>
      <c r="AS22" s="10">
        <v>0</v>
      </c>
      <c r="AT22" s="10">
        <v>2</v>
      </c>
      <c r="AU22" s="10">
        <v>5</v>
      </c>
      <c r="AV22" s="10">
        <v>1</v>
      </c>
      <c r="AW22" s="10">
        <v>1</v>
      </c>
      <c r="AX22" s="10">
        <v>2</v>
      </c>
      <c r="AY22" s="8"/>
    </row>
    <row r="23" spans="1:51">
      <c r="A23" s="25"/>
      <c r="B23" s="25"/>
      <c r="C23" s="11" t="s">
        <v>97</v>
      </c>
      <c r="D23" s="11"/>
      <c r="E23" s="11"/>
      <c r="F23" s="11"/>
      <c r="G23" s="11"/>
      <c r="H23" s="11"/>
      <c r="I23" s="11"/>
      <c r="J23" s="11"/>
      <c r="K23" s="12" t="s">
        <v>100</v>
      </c>
      <c r="L23" s="11"/>
      <c r="M23" s="11"/>
      <c r="N23" s="11"/>
      <c r="O23" s="11"/>
      <c r="P23" s="11"/>
      <c r="Q23" s="11"/>
      <c r="R23" s="11"/>
      <c r="S23" s="11"/>
      <c r="T23" s="11"/>
      <c r="U23" s="11"/>
      <c r="V23" s="11"/>
      <c r="W23" s="11"/>
      <c r="X23" s="11"/>
      <c r="Y23" s="11"/>
      <c r="Z23" s="11"/>
      <c r="AA23" s="12" t="s">
        <v>247</v>
      </c>
      <c r="AB23" s="11"/>
      <c r="AC23" s="11"/>
      <c r="AD23" s="11"/>
      <c r="AE23" s="11"/>
      <c r="AF23" s="11"/>
      <c r="AG23" s="11"/>
      <c r="AH23" s="11"/>
      <c r="AI23" s="11"/>
      <c r="AJ23" s="11"/>
      <c r="AK23" s="12" t="s">
        <v>100</v>
      </c>
      <c r="AL23" s="12" t="s">
        <v>133</v>
      </c>
      <c r="AM23" s="11"/>
      <c r="AN23" s="11"/>
      <c r="AO23" s="11"/>
      <c r="AP23" s="11"/>
      <c r="AQ23" s="11"/>
      <c r="AR23" s="11"/>
      <c r="AS23" s="11"/>
      <c r="AT23" s="11"/>
      <c r="AU23" s="11"/>
      <c r="AV23" s="11"/>
      <c r="AW23" s="11"/>
      <c r="AX23" s="11"/>
      <c r="AY23" s="8"/>
    </row>
    <row r="24" spans="1:51">
      <c r="A24" s="25"/>
      <c r="B24" s="24" t="s">
        <v>28</v>
      </c>
      <c r="C24" s="9">
        <v>1</v>
      </c>
      <c r="D24" s="9">
        <v>1</v>
      </c>
      <c r="E24" s="9">
        <v>1</v>
      </c>
      <c r="F24" s="9">
        <v>1</v>
      </c>
      <c r="G24" s="9">
        <v>1</v>
      </c>
      <c r="H24" s="9">
        <v>1</v>
      </c>
      <c r="I24" s="9">
        <v>1</v>
      </c>
      <c r="J24" s="9">
        <v>1</v>
      </c>
      <c r="K24" s="9">
        <v>1</v>
      </c>
      <c r="L24" s="9">
        <v>1</v>
      </c>
      <c r="M24" s="9">
        <v>1</v>
      </c>
      <c r="N24" s="9">
        <v>1</v>
      </c>
      <c r="O24" s="9">
        <v>1</v>
      </c>
      <c r="P24" s="9">
        <v>1</v>
      </c>
      <c r="Q24" s="9">
        <v>1</v>
      </c>
      <c r="R24" s="9">
        <v>1</v>
      </c>
      <c r="S24" s="9">
        <v>1</v>
      </c>
      <c r="T24" s="9">
        <v>1</v>
      </c>
      <c r="U24" s="9">
        <v>1</v>
      </c>
      <c r="V24" s="9">
        <v>1</v>
      </c>
      <c r="W24" s="9">
        <v>1</v>
      </c>
      <c r="X24" s="9">
        <v>1</v>
      </c>
      <c r="Y24" s="9">
        <v>1</v>
      </c>
      <c r="Z24" s="9">
        <v>1</v>
      </c>
      <c r="AA24" s="9">
        <v>1</v>
      </c>
      <c r="AB24" s="9">
        <v>1</v>
      </c>
      <c r="AC24" s="9">
        <v>1</v>
      </c>
      <c r="AD24" s="9">
        <v>1</v>
      </c>
      <c r="AE24" s="9">
        <v>1</v>
      </c>
      <c r="AF24" s="9">
        <v>1</v>
      </c>
      <c r="AG24" s="9">
        <v>1</v>
      </c>
      <c r="AH24" s="9">
        <v>1</v>
      </c>
      <c r="AI24" s="9">
        <v>1</v>
      </c>
      <c r="AJ24" s="9">
        <v>1</v>
      </c>
      <c r="AK24" s="9">
        <v>1</v>
      </c>
      <c r="AL24" s="9">
        <v>1</v>
      </c>
      <c r="AM24" s="9">
        <v>1</v>
      </c>
      <c r="AN24" s="9">
        <v>1</v>
      </c>
      <c r="AO24" s="9">
        <v>1</v>
      </c>
      <c r="AP24" s="9">
        <v>1</v>
      </c>
      <c r="AQ24" s="9">
        <v>1</v>
      </c>
      <c r="AR24" s="9">
        <v>1</v>
      </c>
      <c r="AS24" s="9">
        <v>1</v>
      </c>
      <c r="AT24" s="9">
        <v>1</v>
      </c>
      <c r="AU24" s="9">
        <v>1</v>
      </c>
      <c r="AV24" s="9">
        <v>1</v>
      </c>
      <c r="AW24" s="9">
        <v>1</v>
      </c>
      <c r="AX24" s="9">
        <v>1</v>
      </c>
      <c r="AY24" s="8"/>
    </row>
    <row r="25" spans="1:51">
      <c r="A25" s="25"/>
      <c r="B25" s="25"/>
      <c r="C25" s="10">
        <v>1040</v>
      </c>
      <c r="D25" s="10">
        <v>233</v>
      </c>
      <c r="E25" s="10">
        <v>282</v>
      </c>
      <c r="F25" s="10">
        <v>263</v>
      </c>
      <c r="G25" s="10">
        <v>262</v>
      </c>
      <c r="H25" s="10">
        <v>99</v>
      </c>
      <c r="I25" s="10">
        <v>176</v>
      </c>
      <c r="J25" s="10">
        <v>160</v>
      </c>
      <c r="K25" s="10">
        <v>248</v>
      </c>
      <c r="L25" s="10">
        <v>325</v>
      </c>
      <c r="M25" s="10">
        <v>401</v>
      </c>
      <c r="N25" s="10">
        <v>623</v>
      </c>
      <c r="O25" s="10">
        <v>255</v>
      </c>
      <c r="P25" s="10">
        <v>104</v>
      </c>
      <c r="Q25" s="10">
        <v>148</v>
      </c>
      <c r="R25" s="10">
        <v>141</v>
      </c>
      <c r="S25" s="10">
        <v>130</v>
      </c>
      <c r="T25" s="10">
        <v>47</v>
      </c>
      <c r="U25" s="10">
        <v>128</v>
      </c>
      <c r="V25" s="10">
        <v>245</v>
      </c>
      <c r="W25" s="10">
        <v>309</v>
      </c>
      <c r="X25" s="10">
        <v>196</v>
      </c>
      <c r="Y25" s="10">
        <v>202</v>
      </c>
      <c r="Z25" s="10">
        <v>77</v>
      </c>
      <c r="AA25" s="10">
        <v>11</v>
      </c>
      <c r="AB25" s="10">
        <v>463</v>
      </c>
      <c r="AC25" s="10">
        <v>103</v>
      </c>
      <c r="AD25" s="10">
        <v>16</v>
      </c>
      <c r="AE25" s="10">
        <v>44</v>
      </c>
      <c r="AF25" s="10">
        <v>88</v>
      </c>
      <c r="AG25" s="10">
        <v>28</v>
      </c>
      <c r="AH25" s="10">
        <v>5</v>
      </c>
      <c r="AI25" s="10">
        <v>14</v>
      </c>
      <c r="AJ25" s="10">
        <v>4</v>
      </c>
      <c r="AK25" s="10">
        <v>269</v>
      </c>
      <c r="AL25" s="10">
        <v>406</v>
      </c>
      <c r="AM25" s="10">
        <v>43</v>
      </c>
      <c r="AN25" s="10">
        <v>307</v>
      </c>
      <c r="AO25" s="10">
        <v>246</v>
      </c>
      <c r="AP25" s="10">
        <v>2</v>
      </c>
      <c r="AQ25" s="10">
        <v>32</v>
      </c>
      <c r="AR25" s="10">
        <v>20</v>
      </c>
      <c r="AS25" s="10">
        <v>196</v>
      </c>
      <c r="AT25" s="10">
        <v>367</v>
      </c>
      <c r="AU25" s="10">
        <v>214</v>
      </c>
      <c r="AV25" s="10">
        <v>67</v>
      </c>
      <c r="AW25" s="10">
        <v>84</v>
      </c>
      <c r="AX25" s="10">
        <v>92</v>
      </c>
      <c r="AY25" s="8"/>
    </row>
    <row r="26" spans="1:51">
      <c r="A26" s="25"/>
      <c r="B26" s="25"/>
      <c r="C26" s="11" t="s">
        <v>97</v>
      </c>
      <c r="D26" s="11" t="s">
        <v>97</v>
      </c>
      <c r="E26" s="11" t="s">
        <v>97</v>
      </c>
      <c r="F26" s="11" t="s">
        <v>97</v>
      </c>
      <c r="G26" s="11" t="s">
        <v>97</v>
      </c>
      <c r="H26" s="11" t="s">
        <v>97</v>
      </c>
      <c r="I26" s="11" t="s">
        <v>97</v>
      </c>
      <c r="J26" s="11" t="s">
        <v>97</v>
      </c>
      <c r="K26" s="11" t="s">
        <v>97</v>
      </c>
      <c r="L26" s="11" t="s">
        <v>97</v>
      </c>
      <c r="M26" s="11" t="s">
        <v>97</v>
      </c>
      <c r="N26" s="11" t="s">
        <v>97</v>
      </c>
      <c r="O26" s="11" t="s">
        <v>97</v>
      </c>
      <c r="P26" s="11" t="s">
        <v>97</v>
      </c>
      <c r="Q26" s="11" t="s">
        <v>97</v>
      </c>
      <c r="R26" s="11" t="s">
        <v>97</v>
      </c>
      <c r="S26" s="11" t="s">
        <v>97</v>
      </c>
      <c r="T26" s="11" t="s">
        <v>97</v>
      </c>
      <c r="U26" s="11" t="s">
        <v>97</v>
      </c>
      <c r="V26" s="11" t="s">
        <v>97</v>
      </c>
      <c r="W26" s="11" t="s">
        <v>97</v>
      </c>
      <c r="X26" s="11" t="s">
        <v>97</v>
      </c>
      <c r="Y26" s="11" t="s">
        <v>97</v>
      </c>
      <c r="Z26" s="11" t="s">
        <v>97</v>
      </c>
      <c r="AA26" s="11" t="s">
        <v>97</v>
      </c>
      <c r="AB26" s="11" t="s">
        <v>97</v>
      </c>
      <c r="AC26" s="11" t="s">
        <v>97</v>
      </c>
      <c r="AD26" s="11" t="s">
        <v>97</v>
      </c>
      <c r="AE26" s="11" t="s">
        <v>97</v>
      </c>
      <c r="AF26" s="11" t="s">
        <v>97</v>
      </c>
      <c r="AG26" s="11" t="s">
        <v>97</v>
      </c>
      <c r="AH26" s="11" t="s">
        <v>97</v>
      </c>
      <c r="AI26" s="11" t="s">
        <v>97</v>
      </c>
      <c r="AJ26" s="11" t="s">
        <v>97</v>
      </c>
      <c r="AK26" s="11" t="s">
        <v>97</v>
      </c>
      <c r="AL26" s="11" t="s">
        <v>97</v>
      </c>
      <c r="AM26" s="11" t="s">
        <v>97</v>
      </c>
      <c r="AN26" s="11" t="s">
        <v>97</v>
      </c>
      <c r="AO26" s="11" t="s">
        <v>97</v>
      </c>
      <c r="AP26" s="11" t="s">
        <v>97</v>
      </c>
      <c r="AQ26" s="11" t="s">
        <v>97</v>
      </c>
      <c r="AR26" s="11" t="s">
        <v>97</v>
      </c>
      <c r="AS26" s="11" t="s">
        <v>97</v>
      </c>
      <c r="AT26" s="11" t="s">
        <v>97</v>
      </c>
      <c r="AU26" s="11" t="s">
        <v>97</v>
      </c>
      <c r="AV26" s="11" t="s">
        <v>97</v>
      </c>
      <c r="AW26" s="11" t="s">
        <v>97</v>
      </c>
      <c r="AX26" s="11" t="s">
        <v>97</v>
      </c>
      <c r="AY26" s="8"/>
    </row>
    <row r="27" spans="1:51" s="15" customFormat="1" ht="15.75" customHeight="1" thickBot="1">
      <c r="A27" s="35" t="s">
        <v>108</v>
      </c>
      <c r="B27" s="27"/>
      <c r="C27" s="17">
        <v>3.0377983590249422</v>
      </c>
      <c r="D27" s="17">
        <v>6.4196969498965419</v>
      </c>
      <c r="E27" s="17">
        <v>5.8352684276067572</v>
      </c>
      <c r="F27" s="17">
        <v>6.0424111031922507</v>
      </c>
      <c r="G27" s="17">
        <v>6.0539334582037272</v>
      </c>
      <c r="H27" s="17">
        <v>9.8490488379644887</v>
      </c>
      <c r="I27" s="17">
        <v>7.3865970193356851</v>
      </c>
      <c r="J27" s="17">
        <v>7.7471696345025407</v>
      </c>
      <c r="K27" s="17">
        <v>6.222493840728113</v>
      </c>
      <c r="L27" s="17">
        <v>5.4354747962215839</v>
      </c>
      <c r="M27" s="17">
        <v>4.8932338983646204</v>
      </c>
      <c r="N27" s="17">
        <v>3.9254729579127079</v>
      </c>
      <c r="O27" s="17">
        <v>6.1364784311213523</v>
      </c>
      <c r="P27" s="17">
        <v>9.6093606831756677</v>
      </c>
      <c r="Q27" s="17">
        <v>8.0551556460596636</v>
      </c>
      <c r="R27" s="17">
        <v>8.2527036730627596</v>
      </c>
      <c r="S27" s="17">
        <v>8.5947989887665699</v>
      </c>
      <c r="T27" s="17">
        <v>14.294549978506531</v>
      </c>
      <c r="U27" s="17">
        <v>8.6616913677371095</v>
      </c>
      <c r="V27" s="17">
        <v>6.2604810887355651</v>
      </c>
      <c r="W27" s="17">
        <v>5.5744528160663549</v>
      </c>
      <c r="X27" s="17">
        <v>6.9995449849081854</v>
      </c>
      <c r="Y27" s="17">
        <v>6.8947939404235417</v>
      </c>
      <c r="Z27" s="17">
        <v>11.167853563147579</v>
      </c>
      <c r="AA27" s="17">
        <v>29.548013274685111</v>
      </c>
      <c r="AB27" s="17">
        <v>4.5537448017299882</v>
      </c>
      <c r="AC27" s="17">
        <v>9.6558986084942156</v>
      </c>
      <c r="AD27" s="17">
        <v>24.499877499612079</v>
      </c>
      <c r="AE27" s="17">
        <v>14.77384412118392</v>
      </c>
      <c r="AF27" s="17">
        <v>10.446532138611969</v>
      </c>
      <c r="AG27" s="17">
        <v>18.520092494258339</v>
      </c>
      <c r="AH27" s="17" t="s">
        <v>109</v>
      </c>
      <c r="AI27" s="17">
        <v>26.191488210155281</v>
      </c>
      <c r="AJ27" s="17" t="s">
        <v>109</v>
      </c>
      <c r="AK27" s="17">
        <v>5.9746316506792994</v>
      </c>
      <c r="AL27" s="17">
        <v>4.8630016978182766</v>
      </c>
      <c r="AM27" s="17">
        <v>14.944650662952659</v>
      </c>
      <c r="AN27" s="17">
        <v>5.5925848949140136</v>
      </c>
      <c r="AO27" s="17">
        <v>6.2477414929465978</v>
      </c>
      <c r="AP27" s="17" t="s">
        <v>109</v>
      </c>
      <c r="AQ27" s="17">
        <v>17.323937122159371</v>
      </c>
      <c r="AR27" s="17">
        <v>21.91332739368012</v>
      </c>
      <c r="AS27" s="17">
        <v>6.9995449849081854</v>
      </c>
      <c r="AT27" s="17">
        <v>5.1149342229138197</v>
      </c>
      <c r="AU27" s="17">
        <v>6.6986664285501716</v>
      </c>
      <c r="AV27" s="17">
        <v>11.972342146522839</v>
      </c>
      <c r="AW27" s="17">
        <v>10.6923807865541</v>
      </c>
      <c r="AX27" s="17">
        <v>10.21689636196532</v>
      </c>
      <c r="AY27" s="8"/>
    </row>
    <row r="28" spans="1:51" ht="15.75" customHeight="1" thickTop="1">
      <c r="A28" s="18" t="s">
        <v>248</v>
      </c>
      <c r="B28" s="16"/>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row>
    <row r="29" spans="1:51">
      <c r="A29" s="13" t="s">
        <v>111</v>
      </c>
    </row>
  </sheetData>
  <mergeCells count="20">
    <mergeCell ref="AR3:AX3"/>
    <mergeCell ref="V3:AA3"/>
    <mergeCell ref="AB3:AK3"/>
    <mergeCell ref="AV2:AX2"/>
    <mergeCell ref="A2:C2"/>
    <mergeCell ref="A3:B5"/>
    <mergeCell ref="D3:G3"/>
    <mergeCell ref="H3:L3"/>
    <mergeCell ref="M3:N3"/>
    <mergeCell ref="O3:U3"/>
    <mergeCell ref="AL3:AQ3"/>
    <mergeCell ref="B9:B11"/>
    <mergeCell ref="B12:B14"/>
    <mergeCell ref="B15:B17"/>
    <mergeCell ref="B18:B20"/>
    <mergeCell ref="A27:B27"/>
    <mergeCell ref="B21:B23"/>
    <mergeCell ref="B24:B26"/>
    <mergeCell ref="A6:A26"/>
    <mergeCell ref="B6:B8"/>
  </mergeCells>
  <hyperlinks>
    <hyperlink ref="A1" location="'TOC'!A1:A1" display="Back to TOC" xr:uid="{00000000-0004-0000-0E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Y26"/>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cols>
    <col min="1" max="1" width="50" style="19" bestFit="1" customWidth="1"/>
    <col min="2" max="2" width="25" style="19" bestFit="1" customWidth="1"/>
    <col min="3" max="50" width="12.6640625" style="19" customWidth="1"/>
  </cols>
  <sheetData>
    <row r="1" spans="1:51" ht="52" customHeight="1">
      <c r="A1" s="7" t="str">
        <f>HYPERLINK("#TOC!A1","Return to Table of Contents")</f>
        <v>Return to Table of Contents</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8"/>
    </row>
    <row r="2" spans="1:51" ht="36" customHeight="1">
      <c r="A2" s="33" t="s">
        <v>249</v>
      </c>
      <c r="B2" s="25"/>
      <c r="C2" s="25"/>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32" t="s">
        <v>185</v>
      </c>
      <c r="AW2" s="25"/>
      <c r="AX2" s="25"/>
      <c r="AY2" s="8"/>
    </row>
    <row r="3" spans="1:51" ht="37" customHeight="1">
      <c r="A3" s="34"/>
      <c r="B3" s="25"/>
      <c r="C3" s="20" t="s">
        <v>28</v>
      </c>
      <c r="D3" s="28" t="s">
        <v>29</v>
      </c>
      <c r="E3" s="25"/>
      <c r="F3" s="25"/>
      <c r="G3" s="25"/>
      <c r="H3" s="28" t="s">
        <v>30</v>
      </c>
      <c r="I3" s="25"/>
      <c r="J3" s="25"/>
      <c r="K3" s="25"/>
      <c r="L3" s="25"/>
      <c r="M3" s="28" t="s">
        <v>31</v>
      </c>
      <c r="N3" s="25"/>
      <c r="O3" s="28" t="s">
        <v>32</v>
      </c>
      <c r="P3" s="25"/>
      <c r="Q3" s="25"/>
      <c r="R3" s="25"/>
      <c r="S3" s="25"/>
      <c r="T3" s="25"/>
      <c r="U3" s="25"/>
      <c r="V3" s="28" t="s">
        <v>33</v>
      </c>
      <c r="W3" s="25"/>
      <c r="X3" s="25"/>
      <c r="Y3" s="25"/>
      <c r="Z3" s="25"/>
      <c r="AA3" s="25"/>
      <c r="AB3" s="28" t="s">
        <v>34</v>
      </c>
      <c r="AC3" s="25"/>
      <c r="AD3" s="25"/>
      <c r="AE3" s="25"/>
      <c r="AF3" s="25"/>
      <c r="AG3" s="25"/>
      <c r="AH3" s="25"/>
      <c r="AI3" s="25"/>
      <c r="AJ3" s="25"/>
      <c r="AK3" s="25"/>
      <c r="AL3" s="28" t="s">
        <v>35</v>
      </c>
      <c r="AM3" s="25"/>
      <c r="AN3" s="25"/>
      <c r="AO3" s="25"/>
      <c r="AP3" s="25"/>
      <c r="AQ3" s="25"/>
      <c r="AR3" s="28" t="s">
        <v>36</v>
      </c>
      <c r="AS3" s="25"/>
      <c r="AT3" s="25"/>
      <c r="AU3" s="25"/>
      <c r="AV3" s="25"/>
      <c r="AW3" s="25"/>
      <c r="AX3" s="25"/>
      <c r="AY3" s="8"/>
    </row>
    <row r="4" spans="1:51" ht="16" customHeight="1">
      <c r="A4" s="25"/>
      <c r="B4" s="25"/>
      <c r="C4" s="21" t="s">
        <v>37</v>
      </c>
      <c r="D4" s="21" t="s">
        <v>37</v>
      </c>
      <c r="E4" s="21" t="s">
        <v>38</v>
      </c>
      <c r="F4" s="21" t="s">
        <v>39</v>
      </c>
      <c r="G4" s="21" t="s">
        <v>40</v>
      </c>
      <c r="H4" s="21" t="s">
        <v>37</v>
      </c>
      <c r="I4" s="21" t="s">
        <v>38</v>
      </c>
      <c r="J4" s="21" t="s">
        <v>39</v>
      </c>
      <c r="K4" s="21" t="s">
        <v>40</v>
      </c>
      <c r="L4" s="21" t="s">
        <v>41</v>
      </c>
      <c r="M4" s="21" t="s">
        <v>37</v>
      </c>
      <c r="N4" s="21" t="s">
        <v>38</v>
      </c>
      <c r="O4" s="21" t="s">
        <v>37</v>
      </c>
      <c r="P4" s="21" t="s">
        <v>38</v>
      </c>
      <c r="Q4" s="21" t="s">
        <v>39</v>
      </c>
      <c r="R4" s="21" t="s">
        <v>40</v>
      </c>
      <c r="S4" s="21" t="s">
        <v>41</v>
      </c>
      <c r="T4" s="21" t="s">
        <v>42</v>
      </c>
      <c r="U4" s="21" t="s">
        <v>43</v>
      </c>
      <c r="V4" s="21" t="s">
        <v>37</v>
      </c>
      <c r="W4" s="21" t="s">
        <v>38</v>
      </c>
      <c r="X4" s="21" t="s">
        <v>39</v>
      </c>
      <c r="Y4" s="21" t="s">
        <v>40</v>
      </c>
      <c r="Z4" s="21" t="s">
        <v>41</v>
      </c>
      <c r="AA4" s="21" t="s">
        <v>42</v>
      </c>
      <c r="AB4" s="21" t="s">
        <v>37</v>
      </c>
      <c r="AC4" s="21" t="s">
        <v>38</v>
      </c>
      <c r="AD4" s="21" t="s">
        <v>39</v>
      </c>
      <c r="AE4" s="21" t="s">
        <v>40</v>
      </c>
      <c r="AF4" s="21" t="s">
        <v>41</v>
      </c>
      <c r="AG4" s="21" t="s">
        <v>42</v>
      </c>
      <c r="AH4" s="21" t="s">
        <v>43</v>
      </c>
      <c r="AI4" s="21" t="s">
        <v>44</v>
      </c>
      <c r="AJ4" s="21" t="s">
        <v>45</v>
      </c>
      <c r="AK4" s="21" t="s">
        <v>46</v>
      </c>
      <c r="AL4" s="21" t="s">
        <v>37</v>
      </c>
      <c r="AM4" s="21" t="s">
        <v>38</v>
      </c>
      <c r="AN4" s="21" t="s">
        <v>39</v>
      </c>
      <c r="AO4" s="21" t="s">
        <v>40</v>
      </c>
      <c r="AP4" s="21" t="s">
        <v>41</v>
      </c>
      <c r="AQ4" s="21" t="s">
        <v>42</v>
      </c>
      <c r="AR4" s="21" t="s">
        <v>37</v>
      </c>
      <c r="AS4" s="21" t="s">
        <v>38</v>
      </c>
      <c r="AT4" s="21" t="s">
        <v>39</v>
      </c>
      <c r="AU4" s="21" t="s">
        <v>40</v>
      </c>
      <c r="AV4" s="21" t="s">
        <v>41</v>
      </c>
      <c r="AW4" s="21" t="s">
        <v>42</v>
      </c>
      <c r="AX4" s="21" t="s">
        <v>43</v>
      </c>
      <c r="AY4" s="8"/>
    </row>
    <row r="5" spans="1:51" ht="34.5" customHeight="1">
      <c r="A5" s="25"/>
      <c r="B5" s="25"/>
      <c r="C5" s="20" t="s">
        <v>47</v>
      </c>
      <c r="D5" s="20" t="s">
        <v>48</v>
      </c>
      <c r="E5" s="20" t="s">
        <v>49</v>
      </c>
      <c r="F5" s="20" t="s">
        <v>50</v>
      </c>
      <c r="G5" s="20" t="s">
        <v>51</v>
      </c>
      <c r="H5" s="20" t="s">
        <v>52</v>
      </c>
      <c r="I5" s="20" t="s">
        <v>53</v>
      </c>
      <c r="J5" s="20" t="s">
        <v>54</v>
      </c>
      <c r="K5" s="20" t="s">
        <v>55</v>
      </c>
      <c r="L5" s="20" t="s">
        <v>56</v>
      </c>
      <c r="M5" s="20" t="s">
        <v>57</v>
      </c>
      <c r="N5" s="20" t="s">
        <v>58</v>
      </c>
      <c r="O5" s="20" t="s">
        <v>59</v>
      </c>
      <c r="P5" s="20" t="s">
        <v>60</v>
      </c>
      <c r="Q5" s="20" t="s">
        <v>61</v>
      </c>
      <c r="R5" s="20" t="s">
        <v>62</v>
      </c>
      <c r="S5" s="20" t="s">
        <v>63</v>
      </c>
      <c r="T5" s="20" t="s">
        <v>64</v>
      </c>
      <c r="U5" s="20" t="s">
        <v>65</v>
      </c>
      <c r="V5" s="20" t="s">
        <v>66</v>
      </c>
      <c r="W5" s="20" t="s">
        <v>67</v>
      </c>
      <c r="X5" s="20" t="s">
        <v>68</v>
      </c>
      <c r="Y5" s="20" t="s">
        <v>69</v>
      </c>
      <c r="Z5" s="20" t="s">
        <v>70</v>
      </c>
      <c r="AA5" s="20" t="s">
        <v>71</v>
      </c>
      <c r="AB5" s="20" t="s">
        <v>72</v>
      </c>
      <c r="AC5" s="20" t="s">
        <v>73</v>
      </c>
      <c r="AD5" s="20" t="s">
        <v>74</v>
      </c>
      <c r="AE5" s="20" t="s">
        <v>75</v>
      </c>
      <c r="AF5" s="20" t="s">
        <v>76</v>
      </c>
      <c r="AG5" s="20" t="s">
        <v>77</v>
      </c>
      <c r="AH5" s="20" t="s">
        <v>78</v>
      </c>
      <c r="AI5" s="20" t="s">
        <v>79</v>
      </c>
      <c r="AJ5" s="20" t="s">
        <v>80</v>
      </c>
      <c r="AK5" s="20" t="s">
        <v>81</v>
      </c>
      <c r="AL5" s="20" t="s">
        <v>82</v>
      </c>
      <c r="AM5" s="20" t="s">
        <v>83</v>
      </c>
      <c r="AN5" s="20" t="s">
        <v>84</v>
      </c>
      <c r="AO5" s="20" t="s">
        <v>85</v>
      </c>
      <c r="AP5" s="20" t="s">
        <v>86</v>
      </c>
      <c r="AQ5" s="20" t="s">
        <v>87</v>
      </c>
      <c r="AR5" s="20" t="s">
        <v>88</v>
      </c>
      <c r="AS5" s="20" t="s">
        <v>89</v>
      </c>
      <c r="AT5" s="20" t="s">
        <v>90</v>
      </c>
      <c r="AU5" s="20" t="s">
        <v>91</v>
      </c>
      <c r="AV5" s="20" t="s">
        <v>92</v>
      </c>
      <c r="AW5" s="20" t="s">
        <v>93</v>
      </c>
      <c r="AX5" s="20" t="s">
        <v>94</v>
      </c>
      <c r="AY5" s="8"/>
    </row>
    <row r="6" spans="1:51">
      <c r="A6" s="31" t="s">
        <v>30</v>
      </c>
      <c r="B6" s="24" t="s">
        <v>52</v>
      </c>
      <c r="C6" s="9">
        <v>0.11581729596570001</v>
      </c>
      <c r="D6" s="9">
        <v>0.11988797595630001</v>
      </c>
      <c r="E6" s="9">
        <v>8.9194695355579987E-2</v>
      </c>
      <c r="F6" s="9">
        <v>0.12664708768919999</v>
      </c>
      <c r="G6" s="9">
        <v>0.129878792125</v>
      </c>
      <c r="H6" s="9">
        <v>1</v>
      </c>
      <c r="I6" s="9">
        <v>0</v>
      </c>
      <c r="J6" s="9">
        <v>0</v>
      </c>
      <c r="K6" s="9">
        <v>0</v>
      </c>
      <c r="L6" s="9">
        <v>0</v>
      </c>
      <c r="M6" s="9">
        <v>0.12870577828099999</v>
      </c>
      <c r="N6" s="9">
        <v>0.1053691597102</v>
      </c>
      <c r="O6" s="9">
        <v>5.2137873129210012E-2</v>
      </c>
      <c r="P6" s="9">
        <v>0.16154564058070001</v>
      </c>
      <c r="Q6" s="9">
        <v>7.3321887085419993E-2</v>
      </c>
      <c r="R6" s="9">
        <v>0.14214609780869999</v>
      </c>
      <c r="S6" s="9">
        <v>9.3435093019689996E-2</v>
      </c>
      <c r="T6" s="9">
        <v>0.16902588842989999</v>
      </c>
      <c r="U6" s="9">
        <v>0.34278032620229998</v>
      </c>
      <c r="V6" s="9">
        <v>6.7497862336459991E-2</v>
      </c>
      <c r="W6" s="9">
        <v>0.1020155950345</v>
      </c>
      <c r="X6" s="9">
        <v>0.1160153933024</v>
      </c>
      <c r="Y6" s="9">
        <v>0.22100153412820001</v>
      </c>
      <c r="Z6" s="9">
        <v>0.3301041429946</v>
      </c>
      <c r="AA6" s="9">
        <v>0.1571330554922</v>
      </c>
      <c r="AB6" s="9">
        <v>0.1089326333043</v>
      </c>
      <c r="AC6" s="9">
        <v>0.1175996764667</v>
      </c>
      <c r="AD6" s="9">
        <v>0.19383538469059999</v>
      </c>
      <c r="AE6" s="9">
        <v>0.1884639405752</v>
      </c>
      <c r="AF6" s="9">
        <v>6.9618488484329999E-2</v>
      </c>
      <c r="AG6" s="9">
        <v>5.5666079608799997E-2</v>
      </c>
      <c r="AH6" s="9">
        <v>0</v>
      </c>
      <c r="AI6" s="9">
        <v>0</v>
      </c>
      <c r="AJ6" s="9">
        <v>0</v>
      </c>
      <c r="AK6" s="9">
        <v>0.1556258928598</v>
      </c>
      <c r="AL6" s="9">
        <v>0.13136804623609999</v>
      </c>
      <c r="AM6" s="9">
        <v>5.3587345749480007E-2</v>
      </c>
      <c r="AN6" s="9">
        <v>8.1708117710699996E-2</v>
      </c>
      <c r="AO6" s="9">
        <v>0.14120482870869999</v>
      </c>
      <c r="AP6" s="9">
        <v>0</v>
      </c>
      <c r="AQ6" s="9">
        <v>8.4218339723250005E-2</v>
      </c>
      <c r="AR6" s="9">
        <v>0.20424094636180001</v>
      </c>
      <c r="AS6" s="9">
        <v>0.1224816211463</v>
      </c>
      <c r="AT6" s="9">
        <v>0.13472617044890001</v>
      </c>
      <c r="AU6" s="9">
        <v>0.13901749875479999</v>
      </c>
      <c r="AV6" s="9">
        <v>3.653588202856E-2</v>
      </c>
      <c r="AW6" s="9">
        <v>8.8673797165830001E-2</v>
      </c>
      <c r="AX6" s="9">
        <v>8.0893838452279987E-2</v>
      </c>
      <c r="AY6" s="8"/>
    </row>
    <row r="7" spans="1:51">
      <c r="A7" s="25"/>
      <c r="B7" s="25"/>
      <c r="C7" s="10">
        <v>99</v>
      </c>
      <c r="D7" s="10">
        <v>16</v>
      </c>
      <c r="E7" s="10">
        <v>20</v>
      </c>
      <c r="F7" s="10">
        <v>22</v>
      </c>
      <c r="G7" s="10">
        <v>41</v>
      </c>
      <c r="H7" s="10">
        <v>99</v>
      </c>
      <c r="I7" s="10">
        <v>0</v>
      </c>
      <c r="J7" s="10">
        <v>0</v>
      </c>
      <c r="K7" s="10">
        <v>0</v>
      </c>
      <c r="L7" s="10">
        <v>0</v>
      </c>
      <c r="M7" s="10">
        <v>42</v>
      </c>
      <c r="N7" s="10">
        <v>57</v>
      </c>
      <c r="O7" s="10">
        <v>14</v>
      </c>
      <c r="P7" s="10">
        <v>10</v>
      </c>
      <c r="Q7" s="10">
        <v>11</v>
      </c>
      <c r="R7" s="10">
        <v>15</v>
      </c>
      <c r="S7" s="10">
        <v>13</v>
      </c>
      <c r="T7" s="10">
        <v>8</v>
      </c>
      <c r="U7" s="10">
        <v>21</v>
      </c>
      <c r="V7" s="10">
        <v>16</v>
      </c>
      <c r="W7" s="10">
        <v>23</v>
      </c>
      <c r="X7" s="10">
        <v>17</v>
      </c>
      <c r="Y7" s="10">
        <v>25</v>
      </c>
      <c r="Z7" s="10">
        <v>16</v>
      </c>
      <c r="AA7" s="10">
        <v>2</v>
      </c>
      <c r="AB7" s="10">
        <v>42</v>
      </c>
      <c r="AC7" s="10">
        <v>10</v>
      </c>
      <c r="AD7" s="10">
        <v>2</v>
      </c>
      <c r="AE7" s="10">
        <v>4</v>
      </c>
      <c r="AF7" s="10">
        <v>4</v>
      </c>
      <c r="AG7" s="10">
        <v>3</v>
      </c>
      <c r="AH7" s="10">
        <v>0</v>
      </c>
      <c r="AI7" s="10">
        <v>0</v>
      </c>
      <c r="AJ7" s="10">
        <v>0</v>
      </c>
      <c r="AK7" s="10">
        <v>34</v>
      </c>
      <c r="AL7" s="10">
        <v>49</v>
      </c>
      <c r="AM7" s="10">
        <v>4</v>
      </c>
      <c r="AN7" s="10">
        <v>16</v>
      </c>
      <c r="AO7" s="10">
        <v>27</v>
      </c>
      <c r="AP7" s="10">
        <v>0</v>
      </c>
      <c r="AQ7" s="10">
        <v>3</v>
      </c>
      <c r="AR7" s="10">
        <v>3</v>
      </c>
      <c r="AS7" s="10">
        <v>12</v>
      </c>
      <c r="AT7" s="10">
        <v>43</v>
      </c>
      <c r="AU7" s="10">
        <v>29</v>
      </c>
      <c r="AV7" s="10">
        <v>3</v>
      </c>
      <c r="AW7" s="10">
        <v>5</v>
      </c>
      <c r="AX7" s="10">
        <v>4</v>
      </c>
      <c r="AY7" s="8"/>
    </row>
    <row r="8" spans="1:51">
      <c r="A8" s="25"/>
      <c r="B8" s="25"/>
      <c r="C8" s="11" t="s">
        <v>97</v>
      </c>
      <c r="D8" s="11"/>
      <c r="E8" s="11"/>
      <c r="F8" s="11"/>
      <c r="G8" s="11"/>
      <c r="H8" s="12" t="s">
        <v>215</v>
      </c>
      <c r="I8" s="11"/>
      <c r="J8" s="11"/>
      <c r="K8" s="11"/>
      <c r="L8" s="11"/>
      <c r="M8" s="11"/>
      <c r="N8" s="11"/>
      <c r="O8" s="11"/>
      <c r="P8" s="11"/>
      <c r="Q8" s="11"/>
      <c r="R8" s="11"/>
      <c r="S8" s="11"/>
      <c r="T8" s="11"/>
      <c r="U8" s="12" t="s">
        <v>250</v>
      </c>
      <c r="V8" s="11"/>
      <c r="W8" s="11"/>
      <c r="X8" s="11"/>
      <c r="Y8" s="11"/>
      <c r="Z8" s="12" t="s">
        <v>105</v>
      </c>
      <c r="AA8" s="11"/>
      <c r="AB8" s="11"/>
      <c r="AC8" s="11"/>
      <c r="AD8" s="11"/>
      <c r="AE8" s="11"/>
      <c r="AF8" s="11"/>
      <c r="AG8" s="11"/>
      <c r="AH8" s="11"/>
      <c r="AI8" s="11"/>
      <c r="AJ8" s="11"/>
      <c r="AK8" s="11"/>
      <c r="AL8" s="11"/>
      <c r="AM8" s="11"/>
      <c r="AN8" s="11"/>
      <c r="AO8" s="11"/>
      <c r="AP8" s="11"/>
      <c r="AQ8" s="11"/>
      <c r="AR8" s="11"/>
      <c r="AS8" s="11"/>
      <c r="AT8" s="11"/>
      <c r="AU8" s="11"/>
      <c r="AV8" s="11"/>
      <c r="AW8" s="11"/>
      <c r="AX8" s="11"/>
      <c r="AY8" s="8"/>
    </row>
    <row r="9" spans="1:51">
      <c r="A9" s="25"/>
      <c r="B9" s="24" t="s">
        <v>53</v>
      </c>
      <c r="C9" s="9">
        <v>0.14785541488849999</v>
      </c>
      <c r="D9" s="9">
        <v>0.1313038152962</v>
      </c>
      <c r="E9" s="9">
        <v>0.13234458892340001</v>
      </c>
      <c r="F9" s="9">
        <v>0.14286999564899999</v>
      </c>
      <c r="G9" s="9">
        <v>0.18406891568979999</v>
      </c>
      <c r="H9" s="9">
        <v>0</v>
      </c>
      <c r="I9" s="9">
        <v>1</v>
      </c>
      <c r="J9" s="9">
        <v>0</v>
      </c>
      <c r="K9" s="9">
        <v>0</v>
      </c>
      <c r="L9" s="9">
        <v>0</v>
      </c>
      <c r="M9" s="9">
        <v>0.13791134940450001</v>
      </c>
      <c r="N9" s="9">
        <v>0.1506531074013</v>
      </c>
      <c r="O9" s="9">
        <v>9.213622434266E-2</v>
      </c>
      <c r="P9" s="9">
        <v>0.2328233088852</v>
      </c>
      <c r="Q9" s="9">
        <v>9.5964068311870002E-2</v>
      </c>
      <c r="R9" s="9">
        <v>0.2220641562881</v>
      </c>
      <c r="S9" s="9">
        <v>0.1353075236396</v>
      </c>
      <c r="T9" s="9">
        <v>0.1215766482881</v>
      </c>
      <c r="U9" s="9">
        <v>0.114652239606</v>
      </c>
      <c r="V9" s="9">
        <v>0.1427674017152</v>
      </c>
      <c r="W9" s="9">
        <v>0.14581698796440001</v>
      </c>
      <c r="X9" s="9">
        <v>0.1454626777502</v>
      </c>
      <c r="Y9" s="9">
        <v>0.1512016404024</v>
      </c>
      <c r="Z9" s="9">
        <v>0.19567733316479999</v>
      </c>
      <c r="AA9" s="9">
        <v>0.27072435231600001</v>
      </c>
      <c r="AB9" s="9">
        <v>0.1479898764125</v>
      </c>
      <c r="AC9" s="9">
        <v>0.1301576354</v>
      </c>
      <c r="AD9" s="9">
        <v>0.20150457794359999</v>
      </c>
      <c r="AE9" s="9">
        <v>1.1412573115040001E-2</v>
      </c>
      <c r="AF9" s="9">
        <v>0.12930056610150001</v>
      </c>
      <c r="AG9" s="9">
        <v>7.6342191384670003E-3</v>
      </c>
      <c r="AH9" s="9">
        <v>0</v>
      </c>
      <c r="AI9" s="9">
        <v>0.57422509453160009</v>
      </c>
      <c r="AJ9" s="9">
        <v>0</v>
      </c>
      <c r="AK9" s="9">
        <v>0.21740728034990001</v>
      </c>
      <c r="AL9" s="9">
        <v>0.1904591557809</v>
      </c>
      <c r="AM9" s="9">
        <v>3.2995497610180002E-2</v>
      </c>
      <c r="AN9" s="9">
        <v>0.10954052676910001</v>
      </c>
      <c r="AO9" s="9">
        <v>0.1372383424561</v>
      </c>
      <c r="AP9" s="9">
        <v>0.57401026830550006</v>
      </c>
      <c r="AQ9" s="9">
        <v>0.1252444576592</v>
      </c>
      <c r="AR9" s="9">
        <v>9.8543271123170004E-2</v>
      </c>
      <c r="AS9" s="9">
        <v>0.1208864718604</v>
      </c>
      <c r="AT9" s="9">
        <v>0.1358494695211</v>
      </c>
      <c r="AU9" s="9">
        <v>0.22426155917900001</v>
      </c>
      <c r="AV9" s="9">
        <v>0.1001345526861</v>
      </c>
      <c r="AW9" s="9">
        <v>7.7699663576700009E-2</v>
      </c>
      <c r="AX9" s="9">
        <v>0.1575920310801</v>
      </c>
      <c r="AY9" s="8"/>
    </row>
    <row r="10" spans="1:51">
      <c r="A10" s="25"/>
      <c r="B10" s="25"/>
      <c r="C10" s="10">
        <v>176</v>
      </c>
      <c r="D10" s="10">
        <v>36</v>
      </c>
      <c r="E10" s="10">
        <v>47</v>
      </c>
      <c r="F10" s="10">
        <v>48</v>
      </c>
      <c r="G10" s="10">
        <v>45</v>
      </c>
      <c r="H10" s="10">
        <v>0</v>
      </c>
      <c r="I10" s="10">
        <v>176</v>
      </c>
      <c r="J10" s="10">
        <v>0</v>
      </c>
      <c r="K10" s="10">
        <v>0</v>
      </c>
      <c r="L10" s="10">
        <v>0</v>
      </c>
      <c r="M10" s="10">
        <v>68</v>
      </c>
      <c r="N10" s="10">
        <v>102</v>
      </c>
      <c r="O10" s="10">
        <v>29</v>
      </c>
      <c r="P10" s="10">
        <v>18</v>
      </c>
      <c r="Q10" s="10">
        <v>19</v>
      </c>
      <c r="R10" s="10">
        <v>38</v>
      </c>
      <c r="S10" s="10">
        <v>22</v>
      </c>
      <c r="T10" s="10">
        <v>8</v>
      </c>
      <c r="U10" s="10">
        <v>19</v>
      </c>
      <c r="V10" s="10">
        <v>38</v>
      </c>
      <c r="W10" s="10">
        <v>45</v>
      </c>
      <c r="X10" s="10">
        <v>38</v>
      </c>
      <c r="Y10" s="10">
        <v>36</v>
      </c>
      <c r="Z10" s="10">
        <v>17</v>
      </c>
      <c r="AA10" s="10">
        <v>2</v>
      </c>
      <c r="AB10" s="10">
        <v>82</v>
      </c>
      <c r="AC10" s="10">
        <v>17</v>
      </c>
      <c r="AD10" s="10">
        <v>4</v>
      </c>
      <c r="AE10" s="10">
        <v>3</v>
      </c>
      <c r="AF10" s="10">
        <v>7</v>
      </c>
      <c r="AG10" s="10">
        <v>1</v>
      </c>
      <c r="AH10" s="10">
        <v>0</v>
      </c>
      <c r="AI10" s="10">
        <v>6</v>
      </c>
      <c r="AJ10" s="10">
        <v>0</v>
      </c>
      <c r="AK10" s="10">
        <v>55</v>
      </c>
      <c r="AL10" s="10">
        <v>82</v>
      </c>
      <c r="AM10" s="10">
        <v>2</v>
      </c>
      <c r="AN10" s="10">
        <v>50</v>
      </c>
      <c r="AO10" s="10">
        <v>35</v>
      </c>
      <c r="AP10" s="10">
        <v>1</v>
      </c>
      <c r="AQ10" s="10">
        <v>6</v>
      </c>
      <c r="AR10" s="10">
        <v>4</v>
      </c>
      <c r="AS10" s="10">
        <v>35</v>
      </c>
      <c r="AT10" s="10">
        <v>58</v>
      </c>
      <c r="AU10" s="10">
        <v>49</v>
      </c>
      <c r="AV10" s="10">
        <v>7</v>
      </c>
      <c r="AW10" s="10">
        <v>9</v>
      </c>
      <c r="AX10" s="10">
        <v>14</v>
      </c>
      <c r="AY10" s="8"/>
    </row>
    <row r="11" spans="1:51">
      <c r="A11" s="25"/>
      <c r="B11" s="25"/>
      <c r="C11" s="11" t="s">
        <v>97</v>
      </c>
      <c r="D11" s="11"/>
      <c r="E11" s="11"/>
      <c r="F11" s="11"/>
      <c r="G11" s="11"/>
      <c r="H11" s="11"/>
      <c r="I11" s="12" t="s">
        <v>251</v>
      </c>
      <c r="J11" s="11"/>
      <c r="K11" s="11"/>
      <c r="L11" s="11"/>
      <c r="M11" s="11"/>
      <c r="N11" s="11"/>
      <c r="O11" s="11"/>
      <c r="P11" s="11"/>
      <c r="Q11" s="11"/>
      <c r="R11" s="11"/>
      <c r="S11" s="11"/>
      <c r="T11" s="11"/>
      <c r="U11" s="11"/>
      <c r="V11" s="11"/>
      <c r="W11" s="11"/>
      <c r="X11" s="11"/>
      <c r="Y11" s="11"/>
      <c r="Z11" s="11"/>
      <c r="AA11" s="11"/>
      <c r="AB11" s="12" t="s">
        <v>191</v>
      </c>
      <c r="AC11" s="12" t="s">
        <v>191</v>
      </c>
      <c r="AD11" s="12" t="s">
        <v>252</v>
      </c>
      <c r="AE11" s="11"/>
      <c r="AF11" s="12" t="s">
        <v>252</v>
      </c>
      <c r="AG11" s="11"/>
      <c r="AH11" s="11"/>
      <c r="AI11" s="12" t="s">
        <v>253</v>
      </c>
      <c r="AJ11" s="11"/>
      <c r="AK11" s="12" t="s">
        <v>253</v>
      </c>
      <c r="AL11" s="11"/>
      <c r="AM11" s="11"/>
      <c r="AN11" s="11"/>
      <c r="AO11" s="11"/>
      <c r="AP11" s="12" t="s">
        <v>120</v>
      </c>
      <c r="AQ11" s="11"/>
      <c r="AR11" s="11"/>
      <c r="AS11" s="11"/>
      <c r="AT11" s="11"/>
      <c r="AU11" s="11"/>
      <c r="AV11" s="11"/>
      <c r="AW11" s="11"/>
      <c r="AX11" s="11"/>
      <c r="AY11" s="8"/>
    </row>
    <row r="12" spans="1:51">
      <c r="A12" s="25"/>
      <c r="B12" s="24" t="s">
        <v>54</v>
      </c>
      <c r="C12" s="9">
        <v>0.15455571371640001</v>
      </c>
      <c r="D12" s="9">
        <v>0.15971995282740001</v>
      </c>
      <c r="E12" s="9">
        <v>0.12695758486789999</v>
      </c>
      <c r="F12" s="9">
        <v>0.15181435980649999</v>
      </c>
      <c r="G12" s="9">
        <v>0.1824181361626</v>
      </c>
      <c r="H12" s="9">
        <v>0</v>
      </c>
      <c r="I12" s="9">
        <v>0</v>
      </c>
      <c r="J12" s="9">
        <v>1</v>
      </c>
      <c r="K12" s="9">
        <v>0</v>
      </c>
      <c r="L12" s="9">
        <v>0</v>
      </c>
      <c r="M12" s="9">
        <v>0.17392867067609999</v>
      </c>
      <c r="N12" s="9">
        <v>0.13297785365000001</v>
      </c>
      <c r="O12" s="9">
        <v>0.16568243222529999</v>
      </c>
      <c r="P12" s="9">
        <v>0.1325945710668</v>
      </c>
      <c r="Q12" s="9">
        <v>0.17526584237830001</v>
      </c>
      <c r="R12" s="9">
        <v>0.13713505990630001</v>
      </c>
      <c r="S12" s="9">
        <v>9.2609337475150003E-2</v>
      </c>
      <c r="T12" s="9">
        <v>0.26142848731750001</v>
      </c>
      <c r="U12" s="9">
        <v>7.9603793204540002E-2</v>
      </c>
      <c r="V12" s="9">
        <v>0.1309188652579</v>
      </c>
      <c r="W12" s="9">
        <v>0.18860162421740001</v>
      </c>
      <c r="X12" s="9">
        <v>0.15853069809379999</v>
      </c>
      <c r="Y12" s="9">
        <v>0.1242401918258</v>
      </c>
      <c r="Z12" s="9">
        <v>0.12743829082989999</v>
      </c>
      <c r="AA12" s="9">
        <v>0</v>
      </c>
      <c r="AB12" s="9">
        <v>0.14043151476410001</v>
      </c>
      <c r="AC12" s="9">
        <v>0.17168729715139999</v>
      </c>
      <c r="AD12" s="9">
        <v>0.23638045937089999</v>
      </c>
      <c r="AE12" s="9">
        <v>0.1444337828077</v>
      </c>
      <c r="AF12" s="9">
        <v>0.19739384986860001</v>
      </c>
      <c r="AG12" s="9">
        <v>0.31347003832190001</v>
      </c>
      <c r="AH12" s="9">
        <v>0.50962276720989996</v>
      </c>
      <c r="AI12" s="9">
        <v>7.8615773296229999E-2</v>
      </c>
      <c r="AJ12" s="9">
        <v>7.0806838536920005E-2</v>
      </c>
      <c r="AK12" s="9">
        <v>0.1398715025294</v>
      </c>
      <c r="AL12" s="9">
        <v>0.17855530714420001</v>
      </c>
      <c r="AM12" s="9">
        <v>0.2519860270075</v>
      </c>
      <c r="AN12" s="9">
        <v>0.1211299156147</v>
      </c>
      <c r="AO12" s="9">
        <v>0.13565853526300001</v>
      </c>
      <c r="AP12" s="9">
        <v>0</v>
      </c>
      <c r="AQ12" s="9">
        <v>0.2144813158628</v>
      </c>
      <c r="AR12" s="9">
        <v>0</v>
      </c>
      <c r="AS12" s="9">
        <v>0.15802251285579999</v>
      </c>
      <c r="AT12" s="9">
        <v>0.16916805432769999</v>
      </c>
      <c r="AU12" s="9">
        <v>0.15654673402710001</v>
      </c>
      <c r="AV12" s="9">
        <v>4.5975066829039998E-2</v>
      </c>
      <c r="AW12" s="9">
        <v>0.21278749880639999</v>
      </c>
      <c r="AX12" s="9">
        <v>0.1824326233654</v>
      </c>
      <c r="AY12" s="8"/>
    </row>
    <row r="13" spans="1:51">
      <c r="A13" s="25"/>
      <c r="B13" s="25"/>
      <c r="C13" s="10">
        <v>160</v>
      </c>
      <c r="D13" s="10">
        <v>34</v>
      </c>
      <c r="E13" s="10">
        <v>36</v>
      </c>
      <c r="F13" s="10">
        <v>45</v>
      </c>
      <c r="G13" s="10">
        <v>45</v>
      </c>
      <c r="H13" s="10">
        <v>0</v>
      </c>
      <c r="I13" s="10">
        <v>0</v>
      </c>
      <c r="J13" s="10">
        <v>160</v>
      </c>
      <c r="K13" s="10">
        <v>0</v>
      </c>
      <c r="L13" s="10">
        <v>0</v>
      </c>
      <c r="M13" s="10">
        <v>71</v>
      </c>
      <c r="N13" s="10">
        <v>86</v>
      </c>
      <c r="O13" s="10">
        <v>43</v>
      </c>
      <c r="P13" s="10">
        <v>21</v>
      </c>
      <c r="Q13" s="10">
        <v>29</v>
      </c>
      <c r="R13" s="10">
        <v>20</v>
      </c>
      <c r="S13" s="10">
        <v>11</v>
      </c>
      <c r="T13" s="10">
        <v>8</v>
      </c>
      <c r="U13" s="10">
        <v>15</v>
      </c>
      <c r="V13" s="10">
        <v>36</v>
      </c>
      <c r="W13" s="10">
        <v>65</v>
      </c>
      <c r="X13" s="10">
        <v>30</v>
      </c>
      <c r="Y13" s="10">
        <v>20</v>
      </c>
      <c r="Z13" s="10">
        <v>9</v>
      </c>
      <c r="AA13" s="10">
        <v>0</v>
      </c>
      <c r="AB13" s="10">
        <v>78</v>
      </c>
      <c r="AC13" s="10">
        <v>21</v>
      </c>
      <c r="AD13" s="10">
        <v>5</v>
      </c>
      <c r="AE13" s="10">
        <v>5</v>
      </c>
      <c r="AF13" s="10">
        <v>13</v>
      </c>
      <c r="AG13" s="10">
        <v>6</v>
      </c>
      <c r="AH13" s="10">
        <v>1</v>
      </c>
      <c r="AI13" s="10">
        <v>1</v>
      </c>
      <c r="AJ13" s="10">
        <v>1</v>
      </c>
      <c r="AK13" s="10">
        <v>29</v>
      </c>
      <c r="AL13" s="10">
        <v>67</v>
      </c>
      <c r="AM13" s="10">
        <v>7</v>
      </c>
      <c r="AN13" s="10">
        <v>48</v>
      </c>
      <c r="AO13" s="10">
        <v>31</v>
      </c>
      <c r="AP13" s="10">
        <v>0</v>
      </c>
      <c r="AQ13" s="10">
        <v>7</v>
      </c>
      <c r="AR13" s="10">
        <v>0</v>
      </c>
      <c r="AS13" s="10">
        <v>32</v>
      </c>
      <c r="AT13" s="10">
        <v>59</v>
      </c>
      <c r="AU13" s="10">
        <v>38</v>
      </c>
      <c r="AV13" s="10">
        <v>4</v>
      </c>
      <c r="AW13" s="10">
        <v>13</v>
      </c>
      <c r="AX13" s="10">
        <v>14</v>
      </c>
      <c r="AY13" s="8"/>
    </row>
    <row r="14" spans="1:51">
      <c r="A14" s="25"/>
      <c r="B14" s="25"/>
      <c r="C14" s="11" t="s">
        <v>97</v>
      </c>
      <c r="D14" s="11"/>
      <c r="E14" s="11"/>
      <c r="F14" s="11"/>
      <c r="G14" s="11"/>
      <c r="H14" s="11"/>
      <c r="I14" s="11"/>
      <c r="J14" s="12" t="s">
        <v>254</v>
      </c>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8"/>
    </row>
    <row r="15" spans="1:51">
      <c r="A15" s="25"/>
      <c r="B15" s="24" t="s">
        <v>55</v>
      </c>
      <c r="C15" s="9">
        <v>0.2284499299469</v>
      </c>
      <c r="D15" s="9">
        <v>0.2344239740953</v>
      </c>
      <c r="E15" s="9">
        <v>0.23839743848889999</v>
      </c>
      <c r="F15" s="9">
        <v>0.2221896882477</v>
      </c>
      <c r="G15" s="9">
        <v>0.21885496367939999</v>
      </c>
      <c r="H15" s="9">
        <v>0</v>
      </c>
      <c r="I15" s="9">
        <v>0</v>
      </c>
      <c r="J15" s="9">
        <v>0</v>
      </c>
      <c r="K15" s="9">
        <v>1</v>
      </c>
      <c r="L15" s="9">
        <v>0</v>
      </c>
      <c r="M15" s="9">
        <v>0.26338875837510001</v>
      </c>
      <c r="N15" s="9">
        <v>0.1927052850174</v>
      </c>
      <c r="O15" s="9">
        <v>0.23563346747819999</v>
      </c>
      <c r="P15" s="9">
        <v>0.18874836031280001</v>
      </c>
      <c r="Q15" s="9">
        <v>0.2636688103291</v>
      </c>
      <c r="R15" s="9">
        <v>0.25041126383099999</v>
      </c>
      <c r="S15" s="9">
        <v>0.27131740078310002</v>
      </c>
      <c r="T15" s="9">
        <v>0.27418399772390001</v>
      </c>
      <c r="U15" s="9">
        <v>0.21330647835050001</v>
      </c>
      <c r="V15" s="9">
        <v>0.17972299716330001</v>
      </c>
      <c r="W15" s="9">
        <v>0.2193536315721</v>
      </c>
      <c r="X15" s="9">
        <v>0.3497573243637</v>
      </c>
      <c r="Y15" s="9">
        <v>0.2299712761504</v>
      </c>
      <c r="Z15" s="9">
        <v>0.17522958352910001</v>
      </c>
      <c r="AA15" s="9">
        <v>0.52188749322920003</v>
      </c>
      <c r="AB15" s="9">
        <v>0.2109629661471</v>
      </c>
      <c r="AC15" s="9">
        <v>0.34291901079760001</v>
      </c>
      <c r="AD15" s="9">
        <v>9.2733908149790004E-2</v>
      </c>
      <c r="AE15" s="9">
        <v>0.2369852781125</v>
      </c>
      <c r="AF15" s="9">
        <v>0.22961491056569999</v>
      </c>
      <c r="AG15" s="9">
        <v>0.21606886218480001</v>
      </c>
      <c r="AH15" s="9">
        <v>0.14585198677940001</v>
      </c>
      <c r="AI15" s="9">
        <v>9.9967346076679994E-2</v>
      </c>
      <c r="AJ15" s="9">
        <v>0.14121982381199999</v>
      </c>
      <c r="AK15" s="9">
        <v>0.2111349452728</v>
      </c>
      <c r="AL15" s="9">
        <v>0.1876994484042</v>
      </c>
      <c r="AM15" s="9">
        <v>0.30972821117150001</v>
      </c>
      <c r="AN15" s="9">
        <v>0.25512479939740001</v>
      </c>
      <c r="AO15" s="9">
        <v>0.25274541726830002</v>
      </c>
      <c r="AP15" s="9">
        <v>0</v>
      </c>
      <c r="AQ15" s="9">
        <v>0.24814318397429999</v>
      </c>
      <c r="AR15" s="9">
        <v>0.23518314023010001</v>
      </c>
      <c r="AS15" s="9">
        <v>0.24029548241410001</v>
      </c>
      <c r="AT15" s="9">
        <v>0.28144583524549999</v>
      </c>
      <c r="AU15" s="9">
        <v>0.15641841319249999</v>
      </c>
      <c r="AV15" s="9">
        <v>0.18939247940849999</v>
      </c>
      <c r="AW15" s="9">
        <v>0.17108409492919999</v>
      </c>
      <c r="AX15" s="9">
        <v>0.28167620807049998</v>
      </c>
      <c r="AY15" s="8"/>
    </row>
    <row r="16" spans="1:51">
      <c r="A16" s="25"/>
      <c r="B16" s="25"/>
      <c r="C16" s="10">
        <v>248</v>
      </c>
      <c r="D16" s="10">
        <v>57</v>
      </c>
      <c r="E16" s="10">
        <v>75</v>
      </c>
      <c r="F16" s="10">
        <v>61</v>
      </c>
      <c r="G16" s="10">
        <v>55</v>
      </c>
      <c r="H16" s="10">
        <v>0</v>
      </c>
      <c r="I16" s="10">
        <v>0</v>
      </c>
      <c r="J16" s="10">
        <v>0</v>
      </c>
      <c r="K16" s="10">
        <v>248</v>
      </c>
      <c r="L16" s="10">
        <v>0</v>
      </c>
      <c r="M16" s="10">
        <v>104</v>
      </c>
      <c r="N16" s="10">
        <v>141</v>
      </c>
      <c r="O16" s="10">
        <v>61</v>
      </c>
      <c r="P16" s="10">
        <v>19</v>
      </c>
      <c r="Q16" s="10">
        <v>35</v>
      </c>
      <c r="R16" s="10">
        <v>30</v>
      </c>
      <c r="S16" s="10">
        <v>36</v>
      </c>
      <c r="T16" s="10">
        <v>14</v>
      </c>
      <c r="U16" s="10">
        <v>34</v>
      </c>
      <c r="V16" s="10">
        <v>46</v>
      </c>
      <c r="W16" s="10">
        <v>71</v>
      </c>
      <c r="X16" s="10">
        <v>57</v>
      </c>
      <c r="Y16" s="10">
        <v>54</v>
      </c>
      <c r="Z16" s="10">
        <v>17</v>
      </c>
      <c r="AA16" s="10">
        <v>3</v>
      </c>
      <c r="AB16" s="10">
        <v>98</v>
      </c>
      <c r="AC16" s="10">
        <v>26</v>
      </c>
      <c r="AD16" s="10">
        <v>3</v>
      </c>
      <c r="AE16" s="10">
        <v>10</v>
      </c>
      <c r="AF16" s="10">
        <v>27</v>
      </c>
      <c r="AG16" s="10">
        <v>8</v>
      </c>
      <c r="AH16" s="10">
        <v>2</v>
      </c>
      <c r="AI16" s="10">
        <v>3</v>
      </c>
      <c r="AJ16" s="10">
        <v>2</v>
      </c>
      <c r="AK16" s="10">
        <v>67</v>
      </c>
      <c r="AL16" s="10">
        <v>85</v>
      </c>
      <c r="AM16" s="10">
        <v>15</v>
      </c>
      <c r="AN16" s="10">
        <v>74</v>
      </c>
      <c r="AO16" s="10">
        <v>65</v>
      </c>
      <c r="AP16" s="10">
        <v>0</v>
      </c>
      <c r="AQ16" s="10">
        <v>9</v>
      </c>
      <c r="AR16" s="10">
        <v>7</v>
      </c>
      <c r="AS16" s="10">
        <v>42</v>
      </c>
      <c r="AT16" s="10">
        <v>100</v>
      </c>
      <c r="AU16" s="10">
        <v>39</v>
      </c>
      <c r="AV16" s="10">
        <v>14</v>
      </c>
      <c r="AW16" s="10">
        <v>22</v>
      </c>
      <c r="AX16" s="10">
        <v>24</v>
      </c>
      <c r="AY16" s="8"/>
    </row>
    <row r="17" spans="1:51">
      <c r="A17" s="25"/>
      <c r="B17" s="25"/>
      <c r="C17" s="11" t="s">
        <v>97</v>
      </c>
      <c r="D17" s="11"/>
      <c r="E17" s="11"/>
      <c r="F17" s="11"/>
      <c r="G17" s="11"/>
      <c r="H17" s="11"/>
      <c r="I17" s="11"/>
      <c r="J17" s="11"/>
      <c r="K17" s="12" t="s">
        <v>255</v>
      </c>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8"/>
    </row>
    <row r="18" spans="1:51">
      <c r="A18" s="25"/>
      <c r="B18" s="24" t="s">
        <v>56</v>
      </c>
      <c r="C18" s="9">
        <v>0.3533216454825</v>
      </c>
      <c r="D18" s="9">
        <v>0.35466428182490001</v>
      </c>
      <c r="E18" s="9">
        <v>0.4131056923643</v>
      </c>
      <c r="F18" s="9">
        <v>0.35647886860770001</v>
      </c>
      <c r="G18" s="9">
        <v>0.28477919234330001</v>
      </c>
      <c r="H18" s="9">
        <v>0</v>
      </c>
      <c r="I18" s="9">
        <v>0</v>
      </c>
      <c r="J18" s="9">
        <v>0</v>
      </c>
      <c r="K18" s="9">
        <v>0</v>
      </c>
      <c r="L18" s="9">
        <v>1</v>
      </c>
      <c r="M18" s="9">
        <v>0.29606544326340001</v>
      </c>
      <c r="N18" s="9">
        <v>0.41829459422109999</v>
      </c>
      <c r="O18" s="9">
        <v>0.45441000282459998</v>
      </c>
      <c r="P18" s="9">
        <v>0.2842881191544</v>
      </c>
      <c r="Q18" s="9">
        <v>0.39177939189529998</v>
      </c>
      <c r="R18" s="9">
        <v>0.2482434221658</v>
      </c>
      <c r="S18" s="9">
        <v>0.40733064508250011</v>
      </c>
      <c r="T18" s="9">
        <v>0.17378497824069999</v>
      </c>
      <c r="U18" s="9">
        <v>0.24965716263669999</v>
      </c>
      <c r="V18" s="9">
        <v>0.4790928735271</v>
      </c>
      <c r="W18" s="9">
        <v>0.34421216121159998</v>
      </c>
      <c r="X18" s="9">
        <v>0.23023390648979999</v>
      </c>
      <c r="Y18" s="9">
        <v>0.27358535749309998</v>
      </c>
      <c r="Z18" s="9">
        <v>0.17155064948160001</v>
      </c>
      <c r="AA18" s="9">
        <v>5.025509896258E-2</v>
      </c>
      <c r="AB18" s="9">
        <v>0.39168300937209999</v>
      </c>
      <c r="AC18" s="9">
        <v>0.2376363801843</v>
      </c>
      <c r="AD18" s="9">
        <v>0.27554566984509998</v>
      </c>
      <c r="AE18" s="9">
        <v>0.41870442538949998</v>
      </c>
      <c r="AF18" s="9">
        <v>0.37407218497990002</v>
      </c>
      <c r="AG18" s="9">
        <v>0.40716080074599997</v>
      </c>
      <c r="AH18" s="9">
        <v>0.34452524601079998</v>
      </c>
      <c r="AI18" s="9">
        <v>0.24719178609549999</v>
      </c>
      <c r="AJ18" s="9">
        <v>0.7879733376511</v>
      </c>
      <c r="AK18" s="9">
        <v>0.27596037898819997</v>
      </c>
      <c r="AL18" s="9">
        <v>0.3119180424347</v>
      </c>
      <c r="AM18" s="9">
        <v>0.3517029184614</v>
      </c>
      <c r="AN18" s="9">
        <v>0.43249664050809999</v>
      </c>
      <c r="AO18" s="9">
        <v>0.33315287630380003</v>
      </c>
      <c r="AP18" s="9">
        <v>0.4259897316945</v>
      </c>
      <c r="AQ18" s="9">
        <v>0.3279127027805</v>
      </c>
      <c r="AR18" s="9">
        <v>0.46203264228500002</v>
      </c>
      <c r="AS18" s="9">
        <v>0.35831391172350002</v>
      </c>
      <c r="AT18" s="9">
        <v>0.27881047045669999</v>
      </c>
      <c r="AU18" s="9">
        <v>0.3237557948466</v>
      </c>
      <c r="AV18" s="9">
        <v>0.62796201904780002</v>
      </c>
      <c r="AW18" s="9">
        <v>0.44975494552189998</v>
      </c>
      <c r="AX18" s="9">
        <v>0.29740529903169999</v>
      </c>
      <c r="AY18" s="8"/>
    </row>
    <row r="19" spans="1:51">
      <c r="A19" s="25"/>
      <c r="B19" s="25"/>
      <c r="C19" s="10">
        <v>325</v>
      </c>
      <c r="D19" s="10">
        <v>79</v>
      </c>
      <c r="E19" s="10">
        <v>96</v>
      </c>
      <c r="F19" s="10">
        <v>81</v>
      </c>
      <c r="G19" s="10">
        <v>69</v>
      </c>
      <c r="H19" s="10">
        <v>0</v>
      </c>
      <c r="I19" s="10">
        <v>0</v>
      </c>
      <c r="J19" s="10">
        <v>0</v>
      </c>
      <c r="K19" s="10">
        <v>0</v>
      </c>
      <c r="L19" s="10">
        <v>325</v>
      </c>
      <c r="M19" s="10">
        <v>103</v>
      </c>
      <c r="N19" s="10">
        <v>221</v>
      </c>
      <c r="O19" s="10">
        <v>99</v>
      </c>
      <c r="P19" s="10">
        <v>33</v>
      </c>
      <c r="Q19" s="10">
        <v>49</v>
      </c>
      <c r="R19" s="10">
        <v>32</v>
      </c>
      <c r="S19" s="10">
        <v>44</v>
      </c>
      <c r="T19" s="10">
        <v>9</v>
      </c>
      <c r="U19" s="10">
        <v>37</v>
      </c>
      <c r="V19" s="10">
        <v>100</v>
      </c>
      <c r="W19" s="10">
        <v>95</v>
      </c>
      <c r="X19" s="10">
        <v>47</v>
      </c>
      <c r="Y19" s="10">
        <v>64</v>
      </c>
      <c r="Z19" s="10">
        <v>18</v>
      </c>
      <c r="AA19" s="10">
        <v>1</v>
      </c>
      <c r="AB19" s="10">
        <v>157</v>
      </c>
      <c r="AC19" s="10">
        <v>28</v>
      </c>
      <c r="AD19" s="10">
        <v>2</v>
      </c>
      <c r="AE19" s="10">
        <v>19</v>
      </c>
      <c r="AF19" s="10">
        <v>35</v>
      </c>
      <c r="AG19" s="10">
        <v>10</v>
      </c>
      <c r="AH19" s="10">
        <v>2</v>
      </c>
      <c r="AI19" s="10">
        <v>3</v>
      </c>
      <c r="AJ19" s="10">
        <v>1</v>
      </c>
      <c r="AK19" s="10">
        <v>67</v>
      </c>
      <c r="AL19" s="10">
        <v>109</v>
      </c>
      <c r="AM19" s="10">
        <v>15</v>
      </c>
      <c r="AN19" s="10">
        <v>116</v>
      </c>
      <c r="AO19" s="10">
        <v>78</v>
      </c>
      <c r="AP19" s="10">
        <v>1</v>
      </c>
      <c r="AQ19" s="10">
        <v>6</v>
      </c>
      <c r="AR19" s="10">
        <v>6</v>
      </c>
      <c r="AS19" s="10">
        <v>67</v>
      </c>
      <c r="AT19" s="10">
        <v>92</v>
      </c>
      <c r="AU19" s="10">
        <v>57</v>
      </c>
      <c r="AV19" s="10">
        <v>38</v>
      </c>
      <c r="AW19" s="10">
        <v>31</v>
      </c>
      <c r="AX19" s="10">
        <v>34</v>
      </c>
      <c r="AY19" s="8"/>
    </row>
    <row r="20" spans="1:51">
      <c r="A20" s="25"/>
      <c r="B20" s="25"/>
      <c r="C20" s="11" t="s">
        <v>97</v>
      </c>
      <c r="D20" s="11"/>
      <c r="E20" s="11"/>
      <c r="F20" s="11"/>
      <c r="G20" s="11"/>
      <c r="H20" s="11"/>
      <c r="I20" s="11"/>
      <c r="J20" s="11"/>
      <c r="K20" s="11"/>
      <c r="L20" s="12" t="s">
        <v>240</v>
      </c>
      <c r="M20" s="11"/>
      <c r="N20" s="12" t="s">
        <v>105</v>
      </c>
      <c r="O20" s="11"/>
      <c r="P20" s="11"/>
      <c r="Q20" s="11"/>
      <c r="R20" s="11"/>
      <c r="S20" s="11"/>
      <c r="T20" s="11"/>
      <c r="U20" s="11"/>
      <c r="V20" s="12" t="s">
        <v>256</v>
      </c>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2" t="s">
        <v>257</v>
      </c>
      <c r="AW20" s="11"/>
      <c r="AX20" s="11"/>
      <c r="AY20" s="8"/>
    </row>
    <row r="21" spans="1:51">
      <c r="A21" s="25"/>
      <c r="B21" s="24" t="s">
        <v>28</v>
      </c>
      <c r="C21" s="9">
        <v>1</v>
      </c>
      <c r="D21" s="9">
        <v>1</v>
      </c>
      <c r="E21" s="9">
        <v>1</v>
      </c>
      <c r="F21" s="9">
        <v>1</v>
      </c>
      <c r="G21" s="9">
        <v>1</v>
      </c>
      <c r="H21" s="9">
        <v>1</v>
      </c>
      <c r="I21" s="9">
        <v>1</v>
      </c>
      <c r="J21" s="9">
        <v>1</v>
      </c>
      <c r="K21" s="9">
        <v>1</v>
      </c>
      <c r="L21" s="9">
        <v>1</v>
      </c>
      <c r="M21" s="9">
        <v>1</v>
      </c>
      <c r="N21" s="9">
        <v>1</v>
      </c>
      <c r="O21" s="9">
        <v>1</v>
      </c>
      <c r="P21" s="9">
        <v>1</v>
      </c>
      <c r="Q21" s="9">
        <v>1</v>
      </c>
      <c r="R21" s="9">
        <v>1</v>
      </c>
      <c r="S21" s="9">
        <v>1</v>
      </c>
      <c r="T21" s="9">
        <v>1</v>
      </c>
      <c r="U21" s="9">
        <v>1</v>
      </c>
      <c r="V21" s="9">
        <v>1</v>
      </c>
      <c r="W21" s="9">
        <v>1</v>
      </c>
      <c r="X21" s="9">
        <v>1</v>
      </c>
      <c r="Y21" s="9">
        <v>1</v>
      </c>
      <c r="Z21" s="9">
        <v>1</v>
      </c>
      <c r="AA21" s="9">
        <v>1</v>
      </c>
      <c r="AB21" s="9">
        <v>1</v>
      </c>
      <c r="AC21" s="9">
        <v>1</v>
      </c>
      <c r="AD21" s="9">
        <v>1</v>
      </c>
      <c r="AE21" s="9">
        <v>1</v>
      </c>
      <c r="AF21" s="9">
        <v>1</v>
      </c>
      <c r="AG21" s="9">
        <v>1</v>
      </c>
      <c r="AH21" s="9">
        <v>1</v>
      </c>
      <c r="AI21" s="9">
        <v>1</v>
      </c>
      <c r="AJ21" s="9">
        <v>1</v>
      </c>
      <c r="AK21" s="9">
        <v>1</v>
      </c>
      <c r="AL21" s="9">
        <v>1</v>
      </c>
      <c r="AM21" s="9">
        <v>1</v>
      </c>
      <c r="AN21" s="9">
        <v>1</v>
      </c>
      <c r="AO21" s="9">
        <v>1</v>
      </c>
      <c r="AP21" s="9">
        <v>1</v>
      </c>
      <c r="AQ21" s="9">
        <v>1</v>
      </c>
      <c r="AR21" s="9">
        <v>1</v>
      </c>
      <c r="AS21" s="9">
        <v>1</v>
      </c>
      <c r="AT21" s="9">
        <v>1</v>
      </c>
      <c r="AU21" s="9">
        <v>1</v>
      </c>
      <c r="AV21" s="9">
        <v>1</v>
      </c>
      <c r="AW21" s="9">
        <v>1</v>
      </c>
      <c r="AX21" s="9">
        <v>1</v>
      </c>
      <c r="AY21" s="8"/>
    </row>
    <row r="22" spans="1:51">
      <c r="A22" s="25"/>
      <c r="B22" s="25"/>
      <c r="C22" s="10">
        <v>1008</v>
      </c>
      <c r="D22" s="10">
        <v>222</v>
      </c>
      <c r="E22" s="10">
        <v>274</v>
      </c>
      <c r="F22" s="10">
        <v>257</v>
      </c>
      <c r="G22" s="10">
        <v>255</v>
      </c>
      <c r="H22" s="10">
        <v>99</v>
      </c>
      <c r="I22" s="10">
        <v>176</v>
      </c>
      <c r="J22" s="10">
        <v>160</v>
      </c>
      <c r="K22" s="10">
        <v>248</v>
      </c>
      <c r="L22" s="10">
        <v>325</v>
      </c>
      <c r="M22" s="10">
        <v>388</v>
      </c>
      <c r="N22" s="10">
        <v>607</v>
      </c>
      <c r="O22" s="10">
        <v>246</v>
      </c>
      <c r="P22" s="10">
        <v>101</v>
      </c>
      <c r="Q22" s="10">
        <v>143</v>
      </c>
      <c r="R22" s="10">
        <v>135</v>
      </c>
      <c r="S22" s="10">
        <v>126</v>
      </c>
      <c r="T22" s="10">
        <v>47</v>
      </c>
      <c r="U22" s="10">
        <v>126</v>
      </c>
      <c r="V22" s="10">
        <v>236</v>
      </c>
      <c r="W22" s="10">
        <v>299</v>
      </c>
      <c r="X22" s="10">
        <v>189</v>
      </c>
      <c r="Y22" s="10">
        <v>199</v>
      </c>
      <c r="Z22" s="10">
        <v>77</v>
      </c>
      <c r="AA22" s="10">
        <v>8</v>
      </c>
      <c r="AB22" s="10">
        <v>457</v>
      </c>
      <c r="AC22" s="10">
        <v>102</v>
      </c>
      <c r="AD22" s="10">
        <v>16</v>
      </c>
      <c r="AE22" s="10">
        <v>41</v>
      </c>
      <c r="AF22" s="10">
        <v>86</v>
      </c>
      <c r="AG22" s="10">
        <v>28</v>
      </c>
      <c r="AH22" s="10">
        <v>5</v>
      </c>
      <c r="AI22" s="10">
        <v>13</v>
      </c>
      <c r="AJ22" s="10">
        <v>4</v>
      </c>
      <c r="AK22" s="10">
        <v>252</v>
      </c>
      <c r="AL22" s="10">
        <v>392</v>
      </c>
      <c r="AM22" s="10">
        <v>43</v>
      </c>
      <c r="AN22" s="10">
        <v>304</v>
      </c>
      <c r="AO22" s="10">
        <v>236</v>
      </c>
      <c r="AP22" s="10">
        <v>2</v>
      </c>
      <c r="AQ22" s="10">
        <v>31</v>
      </c>
      <c r="AR22" s="10">
        <v>20</v>
      </c>
      <c r="AS22" s="10">
        <v>188</v>
      </c>
      <c r="AT22" s="10">
        <v>352</v>
      </c>
      <c r="AU22" s="10">
        <v>212</v>
      </c>
      <c r="AV22" s="10">
        <v>66</v>
      </c>
      <c r="AW22" s="10">
        <v>80</v>
      </c>
      <c r="AX22" s="10">
        <v>90</v>
      </c>
      <c r="AY22" s="8"/>
    </row>
    <row r="23" spans="1:51">
      <c r="A23" s="25"/>
      <c r="B23" s="25"/>
      <c r="C23" s="11" t="s">
        <v>97</v>
      </c>
      <c r="D23" s="11" t="s">
        <v>97</v>
      </c>
      <c r="E23" s="11" t="s">
        <v>97</v>
      </c>
      <c r="F23" s="11" t="s">
        <v>97</v>
      </c>
      <c r="G23" s="11" t="s">
        <v>97</v>
      </c>
      <c r="H23" s="11" t="s">
        <v>97</v>
      </c>
      <c r="I23" s="11" t="s">
        <v>97</v>
      </c>
      <c r="J23" s="11" t="s">
        <v>97</v>
      </c>
      <c r="K23" s="11" t="s">
        <v>97</v>
      </c>
      <c r="L23" s="11" t="s">
        <v>97</v>
      </c>
      <c r="M23" s="11" t="s">
        <v>97</v>
      </c>
      <c r="N23" s="11" t="s">
        <v>97</v>
      </c>
      <c r="O23" s="11" t="s">
        <v>97</v>
      </c>
      <c r="P23" s="11" t="s">
        <v>97</v>
      </c>
      <c r="Q23" s="11" t="s">
        <v>97</v>
      </c>
      <c r="R23" s="11" t="s">
        <v>97</v>
      </c>
      <c r="S23" s="11" t="s">
        <v>97</v>
      </c>
      <c r="T23" s="11" t="s">
        <v>97</v>
      </c>
      <c r="U23" s="11" t="s">
        <v>97</v>
      </c>
      <c r="V23" s="11" t="s">
        <v>97</v>
      </c>
      <c r="W23" s="11" t="s">
        <v>97</v>
      </c>
      <c r="X23" s="11" t="s">
        <v>97</v>
      </c>
      <c r="Y23" s="11" t="s">
        <v>97</v>
      </c>
      <c r="Z23" s="11" t="s">
        <v>97</v>
      </c>
      <c r="AA23" s="11" t="s">
        <v>97</v>
      </c>
      <c r="AB23" s="11" t="s">
        <v>97</v>
      </c>
      <c r="AC23" s="11" t="s">
        <v>97</v>
      </c>
      <c r="AD23" s="11" t="s">
        <v>97</v>
      </c>
      <c r="AE23" s="11" t="s">
        <v>97</v>
      </c>
      <c r="AF23" s="11" t="s">
        <v>97</v>
      </c>
      <c r="AG23" s="11" t="s">
        <v>97</v>
      </c>
      <c r="AH23" s="11" t="s">
        <v>97</v>
      </c>
      <c r="AI23" s="11" t="s">
        <v>97</v>
      </c>
      <c r="AJ23" s="11" t="s">
        <v>97</v>
      </c>
      <c r="AK23" s="11" t="s">
        <v>97</v>
      </c>
      <c r="AL23" s="11" t="s">
        <v>97</v>
      </c>
      <c r="AM23" s="11" t="s">
        <v>97</v>
      </c>
      <c r="AN23" s="11" t="s">
        <v>97</v>
      </c>
      <c r="AO23" s="11" t="s">
        <v>97</v>
      </c>
      <c r="AP23" s="11" t="s">
        <v>97</v>
      </c>
      <c r="AQ23" s="11" t="s">
        <v>97</v>
      </c>
      <c r="AR23" s="11" t="s">
        <v>97</v>
      </c>
      <c r="AS23" s="11" t="s">
        <v>97</v>
      </c>
      <c r="AT23" s="11" t="s">
        <v>97</v>
      </c>
      <c r="AU23" s="11" t="s">
        <v>97</v>
      </c>
      <c r="AV23" s="11" t="s">
        <v>97</v>
      </c>
      <c r="AW23" s="11" t="s">
        <v>97</v>
      </c>
      <c r="AX23" s="11" t="s">
        <v>97</v>
      </c>
      <c r="AY23" s="8"/>
    </row>
    <row r="24" spans="1:51" s="15" customFormat="1" ht="15.75" customHeight="1" thickBot="1">
      <c r="A24" s="35" t="s">
        <v>108</v>
      </c>
      <c r="B24" s="27"/>
      <c r="C24" s="17">
        <v>3.085673582655617</v>
      </c>
      <c r="D24" s="17">
        <v>6.5768447929980987</v>
      </c>
      <c r="E24" s="17">
        <v>5.9198577336780653</v>
      </c>
      <c r="F24" s="17">
        <v>6.112550371786627</v>
      </c>
      <c r="G24" s="17">
        <v>6.1364784311213523</v>
      </c>
      <c r="H24" s="17">
        <v>9.8490488379644887</v>
      </c>
      <c r="I24" s="17">
        <v>7.3865970193356851</v>
      </c>
      <c r="J24" s="17">
        <v>7.7471696345025407</v>
      </c>
      <c r="K24" s="17">
        <v>6.222493840728113</v>
      </c>
      <c r="L24" s="17">
        <v>5.4354747962215839</v>
      </c>
      <c r="M24" s="17">
        <v>4.9745543670143686</v>
      </c>
      <c r="N24" s="17">
        <v>3.9768937199351342</v>
      </c>
      <c r="O24" s="17">
        <v>6.2477414929465978</v>
      </c>
      <c r="P24" s="17">
        <v>9.7510394129414486</v>
      </c>
      <c r="Q24" s="17">
        <v>8.194783783836316</v>
      </c>
      <c r="R24" s="17">
        <v>8.4341203155395963</v>
      </c>
      <c r="S24" s="17">
        <v>8.7301701224051644</v>
      </c>
      <c r="T24" s="17">
        <v>14.294549978506531</v>
      </c>
      <c r="U24" s="17">
        <v>8.7301701224051644</v>
      </c>
      <c r="V24" s="17">
        <v>6.378756909717108</v>
      </c>
      <c r="W24" s="17">
        <v>5.6669233346210612</v>
      </c>
      <c r="X24" s="17">
        <v>7.1280043504788546</v>
      </c>
      <c r="Y24" s="17">
        <v>6.9465772892809596</v>
      </c>
      <c r="Z24" s="17">
        <v>11.167853563147579</v>
      </c>
      <c r="AA24" s="17" t="s">
        <v>109</v>
      </c>
      <c r="AB24" s="17">
        <v>4.5835497843852231</v>
      </c>
      <c r="AC24" s="17">
        <v>9.7031192327749221</v>
      </c>
      <c r="AD24" s="17">
        <v>24.499877499612079</v>
      </c>
      <c r="AE24" s="17">
        <v>15.304824596538021</v>
      </c>
      <c r="AF24" s="17">
        <v>10.56731235382858</v>
      </c>
      <c r="AG24" s="17">
        <v>18.520092494258339</v>
      </c>
      <c r="AH24" s="17" t="s">
        <v>109</v>
      </c>
      <c r="AI24" s="17">
        <v>27.180200893507848</v>
      </c>
      <c r="AJ24" s="17" t="s">
        <v>109</v>
      </c>
      <c r="AK24" s="17">
        <v>6.1729031944134967</v>
      </c>
      <c r="AL24" s="17">
        <v>4.9491023087433854</v>
      </c>
      <c r="AM24" s="17">
        <v>14.944650662952659</v>
      </c>
      <c r="AN24" s="17">
        <v>5.6201177615456004</v>
      </c>
      <c r="AO24" s="17">
        <v>6.378756909717108</v>
      </c>
      <c r="AP24" s="17" t="s">
        <v>109</v>
      </c>
      <c r="AQ24" s="17">
        <v>17.601143584430531</v>
      </c>
      <c r="AR24" s="17">
        <v>21.91332739368012</v>
      </c>
      <c r="AS24" s="17">
        <v>7.1469390489078553</v>
      </c>
      <c r="AT24" s="17">
        <v>5.2228063746956837</v>
      </c>
      <c r="AU24" s="17">
        <v>6.7301942262311947</v>
      </c>
      <c r="AV24" s="17">
        <v>12.062704748703011</v>
      </c>
      <c r="AW24" s="17">
        <v>10.956444558452869</v>
      </c>
      <c r="AX24" s="17">
        <v>10.329800558624751</v>
      </c>
      <c r="AY24" s="8"/>
    </row>
    <row r="25" spans="1:51" ht="15.75" customHeight="1" thickTop="1">
      <c r="A25" s="18" t="s">
        <v>258</v>
      </c>
      <c r="B25" s="16"/>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row>
    <row r="26" spans="1:51">
      <c r="A26" s="13" t="s">
        <v>111</v>
      </c>
    </row>
  </sheetData>
  <mergeCells count="19">
    <mergeCell ref="AV2:AX2"/>
    <mergeCell ref="A2:C2"/>
    <mergeCell ref="A3:B5"/>
    <mergeCell ref="D3:G3"/>
    <mergeCell ref="H3:L3"/>
    <mergeCell ref="M3:N3"/>
    <mergeCell ref="O3:U3"/>
    <mergeCell ref="AL3:AQ3"/>
    <mergeCell ref="B12:B14"/>
    <mergeCell ref="B15:B17"/>
    <mergeCell ref="B18:B20"/>
    <mergeCell ref="A24:B24"/>
    <mergeCell ref="AR3:AX3"/>
    <mergeCell ref="V3:AA3"/>
    <mergeCell ref="AB3:AK3"/>
    <mergeCell ref="B21:B23"/>
    <mergeCell ref="A6:A23"/>
    <mergeCell ref="B6:B8"/>
    <mergeCell ref="B9:B11"/>
  </mergeCells>
  <hyperlinks>
    <hyperlink ref="A1" location="'TOC'!A1:A1" display="Back to TOC"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Y38"/>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cols>
    <col min="1" max="1" width="50" style="19" bestFit="1" customWidth="1"/>
    <col min="2" max="2" width="25" style="19" bestFit="1" customWidth="1"/>
    <col min="3" max="50" width="12.6640625" style="19" customWidth="1"/>
  </cols>
  <sheetData>
    <row r="1" spans="1:51" ht="52" customHeight="1">
      <c r="A1" s="7" t="str">
        <f>HYPERLINK("#TOC!A1","Return to Table of Contents")</f>
        <v>Return to Table of Contents</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8"/>
    </row>
    <row r="2" spans="1:51" ht="36" customHeight="1">
      <c r="A2" s="33" t="s">
        <v>259</v>
      </c>
      <c r="B2" s="25"/>
      <c r="C2" s="25"/>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32" t="s">
        <v>185</v>
      </c>
      <c r="AW2" s="25"/>
      <c r="AX2" s="25"/>
      <c r="AY2" s="8"/>
    </row>
    <row r="3" spans="1:51" ht="37" customHeight="1">
      <c r="A3" s="34"/>
      <c r="B3" s="25"/>
      <c r="C3" s="20" t="s">
        <v>28</v>
      </c>
      <c r="D3" s="28" t="s">
        <v>29</v>
      </c>
      <c r="E3" s="25"/>
      <c r="F3" s="25"/>
      <c r="G3" s="25"/>
      <c r="H3" s="28" t="s">
        <v>30</v>
      </c>
      <c r="I3" s="25"/>
      <c r="J3" s="25"/>
      <c r="K3" s="25"/>
      <c r="L3" s="25"/>
      <c r="M3" s="28" t="s">
        <v>31</v>
      </c>
      <c r="N3" s="25"/>
      <c r="O3" s="28" t="s">
        <v>32</v>
      </c>
      <c r="P3" s="25"/>
      <c r="Q3" s="25"/>
      <c r="R3" s="25"/>
      <c r="S3" s="25"/>
      <c r="T3" s="25"/>
      <c r="U3" s="25"/>
      <c r="V3" s="28" t="s">
        <v>33</v>
      </c>
      <c r="W3" s="25"/>
      <c r="X3" s="25"/>
      <c r="Y3" s="25"/>
      <c r="Z3" s="25"/>
      <c r="AA3" s="25"/>
      <c r="AB3" s="28" t="s">
        <v>34</v>
      </c>
      <c r="AC3" s="25"/>
      <c r="AD3" s="25"/>
      <c r="AE3" s="25"/>
      <c r="AF3" s="25"/>
      <c r="AG3" s="25"/>
      <c r="AH3" s="25"/>
      <c r="AI3" s="25"/>
      <c r="AJ3" s="25"/>
      <c r="AK3" s="25"/>
      <c r="AL3" s="28" t="s">
        <v>35</v>
      </c>
      <c r="AM3" s="25"/>
      <c r="AN3" s="25"/>
      <c r="AO3" s="25"/>
      <c r="AP3" s="25"/>
      <c r="AQ3" s="25"/>
      <c r="AR3" s="28" t="s">
        <v>36</v>
      </c>
      <c r="AS3" s="25"/>
      <c r="AT3" s="25"/>
      <c r="AU3" s="25"/>
      <c r="AV3" s="25"/>
      <c r="AW3" s="25"/>
      <c r="AX3" s="25"/>
      <c r="AY3" s="8"/>
    </row>
    <row r="4" spans="1:51" ht="16" customHeight="1">
      <c r="A4" s="25"/>
      <c r="B4" s="25"/>
      <c r="C4" s="21" t="s">
        <v>37</v>
      </c>
      <c r="D4" s="21" t="s">
        <v>37</v>
      </c>
      <c r="E4" s="21" t="s">
        <v>38</v>
      </c>
      <c r="F4" s="21" t="s">
        <v>39</v>
      </c>
      <c r="G4" s="21" t="s">
        <v>40</v>
      </c>
      <c r="H4" s="21" t="s">
        <v>37</v>
      </c>
      <c r="I4" s="21" t="s">
        <v>38</v>
      </c>
      <c r="J4" s="21" t="s">
        <v>39</v>
      </c>
      <c r="K4" s="21" t="s">
        <v>40</v>
      </c>
      <c r="L4" s="21" t="s">
        <v>41</v>
      </c>
      <c r="M4" s="21" t="s">
        <v>37</v>
      </c>
      <c r="N4" s="21" t="s">
        <v>38</v>
      </c>
      <c r="O4" s="21" t="s">
        <v>37</v>
      </c>
      <c r="P4" s="21" t="s">
        <v>38</v>
      </c>
      <c r="Q4" s="21" t="s">
        <v>39</v>
      </c>
      <c r="R4" s="21" t="s">
        <v>40</v>
      </c>
      <c r="S4" s="21" t="s">
        <v>41</v>
      </c>
      <c r="T4" s="21" t="s">
        <v>42</v>
      </c>
      <c r="U4" s="21" t="s">
        <v>43</v>
      </c>
      <c r="V4" s="21" t="s">
        <v>37</v>
      </c>
      <c r="W4" s="21" t="s">
        <v>38</v>
      </c>
      <c r="X4" s="21" t="s">
        <v>39</v>
      </c>
      <c r="Y4" s="21" t="s">
        <v>40</v>
      </c>
      <c r="Z4" s="21" t="s">
        <v>41</v>
      </c>
      <c r="AA4" s="21" t="s">
        <v>42</v>
      </c>
      <c r="AB4" s="21" t="s">
        <v>37</v>
      </c>
      <c r="AC4" s="21" t="s">
        <v>38</v>
      </c>
      <c r="AD4" s="21" t="s">
        <v>39</v>
      </c>
      <c r="AE4" s="21" t="s">
        <v>40</v>
      </c>
      <c r="AF4" s="21" t="s">
        <v>41</v>
      </c>
      <c r="AG4" s="21" t="s">
        <v>42</v>
      </c>
      <c r="AH4" s="21" t="s">
        <v>43</v>
      </c>
      <c r="AI4" s="21" t="s">
        <v>44</v>
      </c>
      <c r="AJ4" s="21" t="s">
        <v>45</v>
      </c>
      <c r="AK4" s="21" t="s">
        <v>46</v>
      </c>
      <c r="AL4" s="21" t="s">
        <v>37</v>
      </c>
      <c r="AM4" s="21" t="s">
        <v>38</v>
      </c>
      <c r="AN4" s="21" t="s">
        <v>39</v>
      </c>
      <c r="AO4" s="21" t="s">
        <v>40</v>
      </c>
      <c r="AP4" s="21" t="s">
        <v>41</v>
      </c>
      <c r="AQ4" s="21" t="s">
        <v>42</v>
      </c>
      <c r="AR4" s="21" t="s">
        <v>37</v>
      </c>
      <c r="AS4" s="21" t="s">
        <v>38</v>
      </c>
      <c r="AT4" s="21" t="s">
        <v>39</v>
      </c>
      <c r="AU4" s="21" t="s">
        <v>40</v>
      </c>
      <c r="AV4" s="21" t="s">
        <v>41</v>
      </c>
      <c r="AW4" s="21" t="s">
        <v>42</v>
      </c>
      <c r="AX4" s="21" t="s">
        <v>43</v>
      </c>
      <c r="AY4" s="8"/>
    </row>
    <row r="5" spans="1:51" ht="34.5" customHeight="1">
      <c r="A5" s="25"/>
      <c r="B5" s="25"/>
      <c r="C5" s="20" t="s">
        <v>47</v>
      </c>
      <c r="D5" s="20" t="s">
        <v>48</v>
      </c>
      <c r="E5" s="20" t="s">
        <v>49</v>
      </c>
      <c r="F5" s="20" t="s">
        <v>50</v>
      </c>
      <c r="G5" s="20" t="s">
        <v>51</v>
      </c>
      <c r="H5" s="20" t="s">
        <v>52</v>
      </c>
      <c r="I5" s="20" t="s">
        <v>53</v>
      </c>
      <c r="J5" s="20" t="s">
        <v>54</v>
      </c>
      <c r="K5" s="20" t="s">
        <v>55</v>
      </c>
      <c r="L5" s="20" t="s">
        <v>56</v>
      </c>
      <c r="M5" s="20" t="s">
        <v>57</v>
      </c>
      <c r="N5" s="20" t="s">
        <v>58</v>
      </c>
      <c r="O5" s="20" t="s">
        <v>59</v>
      </c>
      <c r="P5" s="20" t="s">
        <v>60</v>
      </c>
      <c r="Q5" s="20" t="s">
        <v>61</v>
      </c>
      <c r="R5" s="20" t="s">
        <v>62</v>
      </c>
      <c r="S5" s="20" t="s">
        <v>63</v>
      </c>
      <c r="T5" s="20" t="s">
        <v>64</v>
      </c>
      <c r="U5" s="20" t="s">
        <v>65</v>
      </c>
      <c r="V5" s="20" t="s">
        <v>66</v>
      </c>
      <c r="W5" s="20" t="s">
        <v>67</v>
      </c>
      <c r="X5" s="20" t="s">
        <v>68</v>
      </c>
      <c r="Y5" s="20" t="s">
        <v>69</v>
      </c>
      <c r="Z5" s="20" t="s">
        <v>70</v>
      </c>
      <c r="AA5" s="20" t="s">
        <v>71</v>
      </c>
      <c r="AB5" s="20" t="s">
        <v>72</v>
      </c>
      <c r="AC5" s="20" t="s">
        <v>73</v>
      </c>
      <c r="AD5" s="20" t="s">
        <v>74</v>
      </c>
      <c r="AE5" s="20" t="s">
        <v>75</v>
      </c>
      <c r="AF5" s="20" t="s">
        <v>76</v>
      </c>
      <c r="AG5" s="20" t="s">
        <v>77</v>
      </c>
      <c r="AH5" s="20" t="s">
        <v>78</v>
      </c>
      <c r="AI5" s="20" t="s">
        <v>79</v>
      </c>
      <c r="AJ5" s="20" t="s">
        <v>80</v>
      </c>
      <c r="AK5" s="20" t="s">
        <v>81</v>
      </c>
      <c r="AL5" s="20" t="s">
        <v>82</v>
      </c>
      <c r="AM5" s="20" t="s">
        <v>83</v>
      </c>
      <c r="AN5" s="20" t="s">
        <v>84</v>
      </c>
      <c r="AO5" s="20" t="s">
        <v>85</v>
      </c>
      <c r="AP5" s="20" t="s">
        <v>86</v>
      </c>
      <c r="AQ5" s="20" t="s">
        <v>87</v>
      </c>
      <c r="AR5" s="20" t="s">
        <v>88</v>
      </c>
      <c r="AS5" s="20" t="s">
        <v>89</v>
      </c>
      <c r="AT5" s="20" t="s">
        <v>90</v>
      </c>
      <c r="AU5" s="20" t="s">
        <v>91</v>
      </c>
      <c r="AV5" s="20" t="s">
        <v>92</v>
      </c>
      <c r="AW5" s="20" t="s">
        <v>93</v>
      </c>
      <c r="AX5" s="20" t="s">
        <v>94</v>
      </c>
      <c r="AY5" s="8"/>
    </row>
    <row r="6" spans="1:51">
      <c r="A6" s="31" t="s">
        <v>260</v>
      </c>
      <c r="B6" s="24" t="s">
        <v>261</v>
      </c>
      <c r="C6" s="9">
        <v>6.1499842603410002E-2</v>
      </c>
      <c r="D6" s="9">
        <v>6.8313431044479997E-2</v>
      </c>
      <c r="E6" s="9">
        <v>6.2534366131709998E-2</v>
      </c>
      <c r="F6" s="9">
        <v>6.7250618880710003E-2</v>
      </c>
      <c r="G6" s="9">
        <v>4.8469679302279987E-2</v>
      </c>
      <c r="H6" s="9">
        <v>0.1172098012147</v>
      </c>
      <c r="I6" s="9">
        <v>2.2511347646160002E-2</v>
      </c>
      <c r="J6" s="9">
        <v>4.4220571230609997E-2</v>
      </c>
      <c r="K6" s="9">
        <v>4.8496004798029999E-2</v>
      </c>
      <c r="L6" s="9">
        <v>7.9195162938790004E-2</v>
      </c>
      <c r="M6" s="9">
        <v>9.6024091889009996E-2</v>
      </c>
      <c r="N6" s="9">
        <v>2.6617594527090001E-2</v>
      </c>
      <c r="O6" s="9">
        <v>9.0799997203579993E-2</v>
      </c>
      <c r="P6" s="9">
        <v>4.5516047868899998E-2</v>
      </c>
      <c r="Q6" s="9">
        <v>1.7345263245459999E-2</v>
      </c>
      <c r="R6" s="9">
        <v>2.6641430639329999E-2</v>
      </c>
      <c r="S6" s="9">
        <v>6.1857824016389999E-2</v>
      </c>
      <c r="T6" s="9">
        <v>8.1760913611649999E-2</v>
      </c>
      <c r="U6" s="9">
        <v>6.8842047930319991E-2</v>
      </c>
      <c r="V6" s="9">
        <v>6.7236890513700007E-2</v>
      </c>
      <c r="W6" s="9">
        <v>5.5072538337850002E-2</v>
      </c>
      <c r="X6" s="9">
        <v>4.6708651040549998E-2</v>
      </c>
      <c r="Y6" s="9">
        <v>8.6318088793089998E-2</v>
      </c>
      <c r="Z6" s="9">
        <v>5.8938594542360001E-2</v>
      </c>
      <c r="AA6" s="9">
        <v>2.708014517922E-2</v>
      </c>
      <c r="AB6" s="9">
        <v>6.4305984020220003E-2</v>
      </c>
      <c r="AC6" s="9">
        <v>7.108341224772001E-2</v>
      </c>
      <c r="AD6" s="9">
        <v>0</v>
      </c>
      <c r="AE6" s="9">
        <v>1.3610907276079999E-2</v>
      </c>
      <c r="AF6" s="9">
        <v>6.9594006249509996E-2</v>
      </c>
      <c r="AG6" s="9">
        <v>2.1801503633759999E-2</v>
      </c>
      <c r="AH6" s="9">
        <v>0</v>
      </c>
      <c r="AI6" s="9">
        <v>2.8517980704299999E-2</v>
      </c>
      <c r="AJ6" s="9">
        <v>0</v>
      </c>
      <c r="AK6" s="9">
        <v>6.7533127446250008E-2</v>
      </c>
      <c r="AL6" s="9">
        <v>4.5746354005909998E-2</v>
      </c>
      <c r="AM6" s="9">
        <v>0.16387872836100001</v>
      </c>
      <c r="AN6" s="9">
        <v>4.0361168911069993E-2</v>
      </c>
      <c r="AO6" s="9">
        <v>9.7220839381469998E-2</v>
      </c>
      <c r="AP6" s="9">
        <v>0.4259897316945</v>
      </c>
      <c r="AQ6" s="9">
        <v>4.2341537630159999E-2</v>
      </c>
      <c r="AR6" s="9">
        <v>0.1567067924019</v>
      </c>
      <c r="AS6" s="9">
        <v>3.4538206724409999E-2</v>
      </c>
      <c r="AT6" s="9">
        <v>6.1006693780559999E-2</v>
      </c>
      <c r="AU6" s="9">
        <v>5.4521827469099997E-2</v>
      </c>
      <c r="AV6" s="9">
        <v>5.2370142304229997E-2</v>
      </c>
      <c r="AW6" s="9">
        <v>3.0754300553470001E-2</v>
      </c>
      <c r="AX6" s="9">
        <v>0.12419475773910001</v>
      </c>
      <c r="AY6" s="8"/>
    </row>
    <row r="7" spans="1:51">
      <c r="A7" s="25"/>
      <c r="B7" s="25"/>
      <c r="C7" s="10">
        <v>52</v>
      </c>
      <c r="D7" s="10">
        <v>11</v>
      </c>
      <c r="E7" s="10">
        <v>12</v>
      </c>
      <c r="F7" s="10">
        <v>16</v>
      </c>
      <c r="G7" s="10">
        <v>13</v>
      </c>
      <c r="H7" s="10">
        <v>10</v>
      </c>
      <c r="I7" s="10">
        <v>6</v>
      </c>
      <c r="J7" s="10">
        <v>4</v>
      </c>
      <c r="K7" s="10">
        <v>7</v>
      </c>
      <c r="L7" s="10">
        <v>25</v>
      </c>
      <c r="M7" s="10">
        <v>27</v>
      </c>
      <c r="N7" s="10">
        <v>24</v>
      </c>
      <c r="O7" s="10">
        <v>14</v>
      </c>
      <c r="P7" s="10">
        <v>6</v>
      </c>
      <c r="Q7" s="10">
        <v>5</v>
      </c>
      <c r="R7" s="10">
        <v>4</v>
      </c>
      <c r="S7" s="10">
        <v>7</v>
      </c>
      <c r="T7" s="10">
        <v>2</v>
      </c>
      <c r="U7" s="10">
        <v>9</v>
      </c>
      <c r="V7" s="10">
        <v>13</v>
      </c>
      <c r="W7" s="10">
        <v>10</v>
      </c>
      <c r="X7" s="10">
        <v>8</v>
      </c>
      <c r="Y7" s="10">
        <v>15</v>
      </c>
      <c r="Z7" s="10">
        <v>5</v>
      </c>
      <c r="AA7" s="10">
        <v>1</v>
      </c>
      <c r="AB7" s="10">
        <v>20</v>
      </c>
      <c r="AC7" s="10">
        <v>5</v>
      </c>
      <c r="AD7" s="10">
        <v>0</v>
      </c>
      <c r="AE7" s="10">
        <v>1</v>
      </c>
      <c r="AF7" s="10">
        <v>5</v>
      </c>
      <c r="AG7" s="10">
        <v>2</v>
      </c>
      <c r="AH7" s="10">
        <v>0</v>
      </c>
      <c r="AI7" s="10">
        <v>1</v>
      </c>
      <c r="AJ7" s="10">
        <v>0</v>
      </c>
      <c r="AK7" s="10">
        <v>18</v>
      </c>
      <c r="AL7" s="10">
        <v>12</v>
      </c>
      <c r="AM7" s="10">
        <v>8</v>
      </c>
      <c r="AN7" s="10">
        <v>9</v>
      </c>
      <c r="AO7" s="10">
        <v>20</v>
      </c>
      <c r="AP7" s="10">
        <v>1</v>
      </c>
      <c r="AQ7" s="10">
        <v>2</v>
      </c>
      <c r="AR7" s="10">
        <v>2</v>
      </c>
      <c r="AS7" s="10">
        <v>6</v>
      </c>
      <c r="AT7" s="10">
        <v>20</v>
      </c>
      <c r="AU7" s="10">
        <v>10</v>
      </c>
      <c r="AV7" s="10">
        <v>2</v>
      </c>
      <c r="AW7" s="10">
        <v>5</v>
      </c>
      <c r="AX7" s="10">
        <v>7</v>
      </c>
      <c r="AY7" s="8"/>
    </row>
    <row r="8" spans="1:51">
      <c r="A8" s="25"/>
      <c r="B8" s="25"/>
      <c r="C8" s="11" t="s">
        <v>97</v>
      </c>
      <c r="D8" s="11"/>
      <c r="E8" s="11"/>
      <c r="F8" s="11"/>
      <c r="G8" s="11"/>
      <c r="H8" s="11"/>
      <c r="I8" s="11"/>
      <c r="J8" s="11"/>
      <c r="K8" s="11"/>
      <c r="L8" s="11"/>
      <c r="M8" s="12" t="s">
        <v>141</v>
      </c>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8"/>
    </row>
    <row r="9" spans="1:51">
      <c r="A9" s="25"/>
      <c r="B9" s="24" t="s">
        <v>262</v>
      </c>
      <c r="C9" s="9">
        <v>8.3215810520170005E-2</v>
      </c>
      <c r="D9" s="9">
        <v>6.6641869035139994E-2</v>
      </c>
      <c r="E9" s="9">
        <v>8.1700727017889996E-2</v>
      </c>
      <c r="F9" s="9">
        <v>6.9195220998179999E-2</v>
      </c>
      <c r="G9" s="9">
        <v>0.1138805630831</v>
      </c>
      <c r="H9" s="9">
        <v>0.1796901080036</v>
      </c>
      <c r="I9" s="9">
        <v>4.8386849478020001E-2</v>
      </c>
      <c r="J9" s="9">
        <v>6.1086909639910002E-2</v>
      </c>
      <c r="K9" s="9">
        <v>4.8475239303180012E-2</v>
      </c>
      <c r="L9" s="9">
        <v>0.1032459416402</v>
      </c>
      <c r="M9" s="9">
        <v>9.2164813601330012E-2</v>
      </c>
      <c r="N9" s="9">
        <v>7.6300600230260002E-2</v>
      </c>
      <c r="O9" s="9">
        <v>6.365336138779E-2</v>
      </c>
      <c r="P9" s="9">
        <v>0.121321280591</v>
      </c>
      <c r="Q9" s="9">
        <v>9.3325533586479992E-2</v>
      </c>
      <c r="R9" s="9">
        <v>0.1194450057704</v>
      </c>
      <c r="S9" s="9">
        <v>5.7371299712580003E-2</v>
      </c>
      <c r="T9" s="9">
        <v>4.9273505573899999E-2</v>
      </c>
      <c r="U9" s="9">
        <v>9.7584952805979994E-2</v>
      </c>
      <c r="V9" s="9">
        <v>8.6395585019480012E-2</v>
      </c>
      <c r="W9" s="9">
        <v>8.1407373030300004E-2</v>
      </c>
      <c r="X9" s="9">
        <v>8.1665206211319993E-2</v>
      </c>
      <c r="Y9" s="9">
        <v>8.1004604626419993E-2</v>
      </c>
      <c r="Z9" s="9">
        <v>8.5810160499949995E-2</v>
      </c>
      <c r="AA9" s="9">
        <v>9.7189819401609992E-2</v>
      </c>
      <c r="AB9" s="9">
        <v>0.10075274890329999</v>
      </c>
      <c r="AC9" s="9">
        <v>6.9439086883509998E-2</v>
      </c>
      <c r="AD9" s="9">
        <v>1.8309176071579999E-2</v>
      </c>
      <c r="AE9" s="9">
        <v>3.6717084953410001E-3</v>
      </c>
      <c r="AF9" s="9">
        <v>7.0016162375860003E-2</v>
      </c>
      <c r="AG9" s="9">
        <v>2.6332191799120001E-2</v>
      </c>
      <c r="AH9" s="9">
        <v>0</v>
      </c>
      <c r="AI9" s="9">
        <v>9.6003473336650005E-2</v>
      </c>
      <c r="AJ9" s="9">
        <v>7.0806838536920005E-2</v>
      </c>
      <c r="AK9" s="9">
        <v>7.9720292414539998E-2</v>
      </c>
      <c r="AL9" s="9">
        <v>9.2857110950620006E-2</v>
      </c>
      <c r="AM9" s="9">
        <v>0.1255277177527</v>
      </c>
      <c r="AN9" s="9">
        <v>4.0866232695789997E-2</v>
      </c>
      <c r="AO9" s="9">
        <v>0.1164992859524</v>
      </c>
      <c r="AP9" s="9">
        <v>0</v>
      </c>
      <c r="AQ9" s="9">
        <v>2.1539558284560001E-2</v>
      </c>
      <c r="AR9" s="9">
        <v>7.4028816639450004E-2</v>
      </c>
      <c r="AS9" s="9">
        <v>7.590756433378E-2</v>
      </c>
      <c r="AT9" s="9">
        <v>0.1219850591699</v>
      </c>
      <c r="AU9" s="9">
        <v>6.5803998776789996E-2</v>
      </c>
      <c r="AV9" s="9">
        <v>7.4112159757530006E-3</v>
      </c>
      <c r="AW9" s="9">
        <v>6.2901775198670004E-2</v>
      </c>
      <c r="AX9" s="9">
        <v>9.7284946837829997E-2</v>
      </c>
      <c r="AY9" s="8"/>
    </row>
    <row r="10" spans="1:51">
      <c r="A10" s="25"/>
      <c r="B10" s="25"/>
      <c r="C10" s="10">
        <v>74</v>
      </c>
      <c r="D10" s="10">
        <v>15</v>
      </c>
      <c r="E10" s="10">
        <v>21</v>
      </c>
      <c r="F10" s="10">
        <v>17</v>
      </c>
      <c r="G10" s="10">
        <v>21</v>
      </c>
      <c r="H10" s="10">
        <v>14</v>
      </c>
      <c r="I10" s="10">
        <v>8</v>
      </c>
      <c r="J10" s="10">
        <v>10</v>
      </c>
      <c r="K10" s="10">
        <v>14</v>
      </c>
      <c r="L10" s="10">
        <v>28</v>
      </c>
      <c r="M10" s="10">
        <v>33</v>
      </c>
      <c r="N10" s="10">
        <v>41</v>
      </c>
      <c r="O10" s="10">
        <v>14</v>
      </c>
      <c r="P10" s="10">
        <v>11</v>
      </c>
      <c r="Q10" s="10">
        <v>10</v>
      </c>
      <c r="R10" s="10">
        <v>10</v>
      </c>
      <c r="S10" s="10">
        <v>8</v>
      </c>
      <c r="T10" s="10">
        <v>3</v>
      </c>
      <c r="U10" s="10">
        <v>12</v>
      </c>
      <c r="V10" s="10">
        <v>17</v>
      </c>
      <c r="W10" s="10">
        <v>23</v>
      </c>
      <c r="X10" s="10">
        <v>10</v>
      </c>
      <c r="Y10" s="10">
        <v>15</v>
      </c>
      <c r="Z10" s="10">
        <v>7</v>
      </c>
      <c r="AA10" s="10">
        <v>2</v>
      </c>
      <c r="AB10" s="10">
        <v>33</v>
      </c>
      <c r="AC10" s="10">
        <v>7</v>
      </c>
      <c r="AD10" s="10">
        <v>1</v>
      </c>
      <c r="AE10" s="10">
        <v>1</v>
      </c>
      <c r="AF10" s="10">
        <v>7</v>
      </c>
      <c r="AG10" s="10">
        <v>2</v>
      </c>
      <c r="AH10" s="10">
        <v>0</v>
      </c>
      <c r="AI10" s="10">
        <v>2</v>
      </c>
      <c r="AJ10" s="10">
        <v>1</v>
      </c>
      <c r="AK10" s="10">
        <v>20</v>
      </c>
      <c r="AL10" s="10">
        <v>33</v>
      </c>
      <c r="AM10" s="10">
        <v>6</v>
      </c>
      <c r="AN10" s="10">
        <v>10</v>
      </c>
      <c r="AO10" s="10">
        <v>23</v>
      </c>
      <c r="AP10" s="10">
        <v>0</v>
      </c>
      <c r="AQ10" s="10">
        <v>2</v>
      </c>
      <c r="AR10" s="10">
        <v>2</v>
      </c>
      <c r="AS10" s="10">
        <v>12</v>
      </c>
      <c r="AT10" s="10">
        <v>29</v>
      </c>
      <c r="AU10" s="10">
        <v>18</v>
      </c>
      <c r="AV10" s="10">
        <v>2</v>
      </c>
      <c r="AW10" s="10">
        <v>5</v>
      </c>
      <c r="AX10" s="10">
        <v>6</v>
      </c>
      <c r="AY10" s="8"/>
    </row>
    <row r="11" spans="1:51">
      <c r="A11" s="25"/>
      <c r="B11" s="25"/>
      <c r="C11" s="11" t="s">
        <v>97</v>
      </c>
      <c r="D11" s="11"/>
      <c r="E11" s="11"/>
      <c r="F11" s="11"/>
      <c r="G11" s="11"/>
      <c r="H11" s="11"/>
      <c r="I11" s="11"/>
      <c r="J11" s="11"/>
      <c r="K11" s="11"/>
      <c r="L11" s="11"/>
      <c r="M11" s="11"/>
      <c r="N11" s="11"/>
      <c r="O11" s="11"/>
      <c r="P11" s="11"/>
      <c r="Q11" s="11"/>
      <c r="R11" s="11"/>
      <c r="S11" s="11"/>
      <c r="T11" s="11"/>
      <c r="U11" s="11"/>
      <c r="V11" s="11"/>
      <c r="W11" s="11"/>
      <c r="X11" s="11"/>
      <c r="Y11" s="11"/>
      <c r="Z11" s="11"/>
      <c r="AA11" s="11"/>
      <c r="AB11" s="12" t="s">
        <v>209</v>
      </c>
      <c r="AC11" s="12" t="s">
        <v>133</v>
      </c>
      <c r="AD11" s="11"/>
      <c r="AE11" s="11"/>
      <c r="AF11" s="12" t="s">
        <v>133</v>
      </c>
      <c r="AG11" s="11"/>
      <c r="AH11" s="11"/>
      <c r="AI11" s="12" t="s">
        <v>133</v>
      </c>
      <c r="AJ11" s="11"/>
      <c r="AK11" s="12" t="s">
        <v>133</v>
      </c>
      <c r="AL11" s="11"/>
      <c r="AM11" s="11"/>
      <c r="AN11" s="11"/>
      <c r="AO11" s="11"/>
      <c r="AP11" s="11"/>
      <c r="AQ11" s="11"/>
      <c r="AR11" s="11"/>
      <c r="AS11" s="12" t="s">
        <v>100</v>
      </c>
      <c r="AT11" s="12" t="s">
        <v>101</v>
      </c>
      <c r="AU11" s="12" t="s">
        <v>100</v>
      </c>
      <c r="AV11" s="11"/>
      <c r="AW11" s="11"/>
      <c r="AX11" s="12" t="s">
        <v>100</v>
      </c>
      <c r="AY11" s="8"/>
    </row>
    <row r="12" spans="1:51">
      <c r="A12" s="25"/>
      <c r="B12" s="24" t="s">
        <v>263</v>
      </c>
      <c r="C12" s="9">
        <v>0.168742196486</v>
      </c>
      <c r="D12" s="9">
        <v>0.1797333207622</v>
      </c>
      <c r="E12" s="9">
        <v>0.1897926789006</v>
      </c>
      <c r="F12" s="9">
        <v>0.14727092089509999</v>
      </c>
      <c r="G12" s="9">
        <v>0.1583583413703</v>
      </c>
      <c r="H12" s="9">
        <v>0.1827551774201</v>
      </c>
      <c r="I12" s="9">
        <v>0.23907536313710001</v>
      </c>
      <c r="J12" s="9">
        <v>0.1692554300827</v>
      </c>
      <c r="K12" s="9">
        <v>0.14403479281840001</v>
      </c>
      <c r="L12" s="9">
        <v>0.15515044952340001</v>
      </c>
      <c r="M12" s="9">
        <v>0.17434750774669999</v>
      </c>
      <c r="N12" s="9">
        <v>0.1673015826733</v>
      </c>
      <c r="O12" s="9">
        <v>0.16704257115109999</v>
      </c>
      <c r="P12" s="9">
        <v>0.1098946432265</v>
      </c>
      <c r="Q12" s="9">
        <v>0.21975068194950001</v>
      </c>
      <c r="R12" s="9">
        <v>0.1226558746929</v>
      </c>
      <c r="S12" s="9">
        <v>0.1026916289716</v>
      </c>
      <c r="T12" s="9">
        <v>0.33787557939910001</v>
      </c>
      <c r="U12" s="9">
        <v>0.23380606080409999</v>
      </c>
      <c r="V12" s="9">
        <v>0.18285087890070001</v>
      </c>
      <c r="W12" s="9">
        <v>0.15927000044</v>
      </c>
      <c r="X12" s="9">
        <v>0.1168088275486</v>
      </c>
      <c r="Y12" s="9">
        <v>0.24255874417199999</v>
      </c>
      <c r="Z12" s="9">
        <v>0.1219324075343</v>
      </c>
      <c r="AA12" s="9">
        <v>4.8383666641969997E-2</v>
      </c>
      <c r="AB12" s="9">
        <v>0.1748294139664</v>
      </c>
      <c r="AC12" s="9">
        <v>0.25042670647510001</v>
      </c>
      <c r="AD12" s="9">
        <v>0.2025342092638</v>
      </c>
      <c r="AE12" s="9">
        <v>6.5142110722160002E-2</v>
      </c>
      <c r="AF12" s="9">
        <v>0.1190089931731</v>
      </c>
      <c r="AG12" s="9">
        <v>9.5317651144420007E-2</v>
      </c>
      <c r="AH12" s="9">
        <v>0.14636294254839999</v>
      </c>
      <c r="AI12" s="9">
        <v>0.43523089742839999</v>
      </c>
      <c r="AJ12" s="9">
        <v>0.14121982381199999</v>
      </c>
      <c r="AK12" s="9">
        <v>0.14967251418390001</v>
      </c>
      <c r="AL12" s="9">
        <v>0.13984786464939999</v>
      </c>
      <c r="AM12" s="9">
        <v>9.9646296908819987E-2</v>
      </c>
      <c r="AN12" s="9">
        <v>0.14037835998350001</v>
      </c>
      <c r="AO12" s="9">
        <v>0.2455765693709</v>
      </c>
      <c r="AP12" s="9">
        <v>0</v>
      </c>
      <c r="AQ12" s="9">
        <v>0.29972936027239999</v>
      </c>
      <c r="AR12" s="9">
        <v>7.1453655808199998E-2</v>
      </c>
      <c r="AS12" s="9">
        <v>0.20994206217370001</v>
      </c>
      <c r="AT12" s="9">
        <v>9.2687096356240006E-2</v>
      </c>
      <c r="AU12" s="9">
        <v>0.24311410864470001</v>
      </c>
      <c r="AV12" s="9">
        <v>0.20128716101290001</v>
      </c>
      <c r="AW12" s="9">
        <v>0.18105076970430001</v>
      </c>
      <c r="AX12" s="9">
        <v>0.1502811436955</v>
      </c>
      <c r="AY12" s="8"/>
    </row>
    <row r="13" spans="1:51">
      <c r="A13" s="25"/>
      <c r="B13" s="25"/>
      <c r="C13" s="10">
        <v>181</v>
      </c>
      <c r="D13" s="10">
        <v>38</v>
      </c>
      <c r="E13" s="10">
        <v>56</v>
      </c>
      <c r="F13" s="10">
        <v>43</v>
      </c>
      <c r="G13" s="10">
        <v>44</v>
      </c>
      <c r="H13" s="10">
        <v>18</v>
      </c>
      <c r="I13" s="10">
        <v>38</v>
      </c>
      <c r="J13" s="10">
        <v>27</v>
      </c>
      <c r="K13" s="10">
        <v>38</v>
      </c>
      <c r="L13" s="10">
        <v>58</v>
      </c>
      <c r="M13" s="10">
        <v>70</v>
      </c>
      <c r="N13" s="10">
        <v>111</v>
      </c>
      <c r="O13" s="10">
        <v>50</v>
      </c>
      <c r="P13" s="10">
        <v>9</v>
      </c>
      <c r="Q13" s="10">
        <v>24</v>
      </c>
      <c r="R13" s="10">
        <v>22</v>
      </c>
      <c r="S13" s="10">
        <v>20</v>
      </c>
      <c r="T13" s="10">
        <v>13</v>
      </c>
      <c r="U13" s="10">
        <v>26</v>
      </c>
      <c r="V13" s="10">
        <v>48</v>
      </c>
      <c r="W13" s="10">
        <v>49</v>
      </c>
      <c r="X13" s="10">
        <v>32</v>
      </c>
      <c r="Y13" s="10">
        <v>39</v>
      </c>
      <c r="Z13" s="10">
        <v>12</v>
      </c>
      <c r="AA13" s="10">
        <v>1</v>
      </c>
      <c r="AB13" s="10">
        <v>83</v>
      </c>
      <c r="AC13" s="10">
        <v>26</v>
      </c>
      <c r="AD13" s="10">
        <v>5</v>
      </c>
      <c r="AE13" s="10">
        <v>4</v>
      </c>
      <c r="AF13" s="10">
        <v>15</v>
      </c>
      <c r="AG13" s="10">
        <v>3</v>
      </c>
      <c r="AH13" s="10">
        <v>2</v>
      </c>
      <c r="AI13" s="10">
        <v>4</v>
      </c>
      <c r="AJ13" s="10">
        <v>2</v>
      </c>
      <c r="AK13" s="10">
        <v>36</v>
      </c>
      <c r="AL13" s="10">
        <v>65</v>
      </c>
      <c r="AM13" s="10">
        <v>8</v>
      </c>
      <c r="AN13" s="10">
        <v>43</v>
      </c>
      <c r="AO13" s="10">
        <v>58</v>
      </c>
      <c r="AP13" s="10">
        <v>0</v>
      </c>
      <c r="AQ13" s="10">
        <v>7</v>
      </c>
      <c r="AR13" s="10">
        <v>3</v>
      </c>
      <c r="AS13" s="10">
        <v>35</v>
      </c>
      <c r="AT13" s="10">
        <v>50</v>
      </c>
      <c r="AU13" s="10">
        <v>46</v>
      </c>
      <c r="AV13" s="10">
        <v>15</v>
      </c>
      <c r="AW13" s="10">
        <v>14</v>
      </c>
      <c r="AX13" s="10">
        <v>18</v>
      </c>
      <c r="AY13" s="8"/>
    </row>
    <row r="14" spans="1:51">
      <c r="A14" s="25"/>
      <c r="B14" s="25"/>
      <c r="C14" s="11" t="s">
        <v>97</v>
      </c>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2" t="s">
        <v>165</v>
      </c>
      <c r="AV14" s="11"/>
      <c r="AW14" s="11"/>
      <c r="AX14" s="11"/>
      <c r="AY14" s="8"/>
    </row>
    <row r="15" spans="1:51">
      <c r="A15" s="25"/>
      <c r="B15" s="24" t="s">
        <v>264</v>
      </c>
      <c r="C15" s="9">
        <v>0.18122244469589999</v>
      </c>
      <c r="D15" s="9">
        <v>0.1304442115644</v>
      </c>
      <c r="E15" s="9">
        <v>0.19481546891259999</v>
      </c>
      <c r="F15" s="9">
        <v>0.18570087803159999</v>
      </c>
      <c r="G15" s="9">
        <v>0.2076531187682</v>
      </c>
      <c r="H15" s="9">
        <v>8.8347132824120003E-2</v>
      </c>
      <c r="I15" s="9">
        <v>0.16109191871430001</v>
      </c>
      <c r="J15" s="9">
        <v>0.20728542487250001</v>
      </c>
      <c r="K15" s="9">
        <v>0.12592464087300001</v>
      </c>
      <c r="L15" s="9">
        <v>0.25357940573100002</v>
      </c>
      <c r="M15" s="9">
        <v>0.16134687670139999</v>
      </c>
      <c r="N15" s="9">
        <v>0.20388404530920001</v>
      </c>
      <c r="O15" s="9">
        <v>0.1696331845729</v>
      </c>
      <c r="P15" s="9">
        <v>0.2036096253427</v>
      </c>
      <c r="Q15" s="9">
        <v>0.19540390854219999</v>
      </c>
      <c r="R15" s="9">
        <v>0.20616241588840001</v>
      </c>
      <c r="S15" s="9">
        <v>0.20923887539989999</v>
      </c>
      <c r="T15" s="9">
        <v>0.1461473241257</v>
      </c>
      <c r="U15" s="9">
        <v>9.2572204371229996E-2</v>
      </c>
      <c r="V15" s="9">
        <v>0.1708400259882</v>
      </c>
      <c r="W15" s="9">
        <v>0.1971479990176</v>
      </c>
      <c r="X15" s="9">
        <v>0.20847706710460001</v>
      </c>
      <c r="Y15" s="9">
        <v>0.14098608968590001</v>
      </c>
      <c r="Z15" s="9">
        <v>0.10355537592899999</v>
      </c>
      <c r="AA15" s="9">
        <v>0.30186301556489997</v>
      </c>
      <c r="AB15" s="9">
        <v>0.18560363401249999</v>
      </c>
      <c r="AC15" s="9">
        <v>0.2065763495929</v>
      </c>
      <c r="AD15" s="9">
        <v>0</v>
      </c>
      <c r="AE15" s="9">
        <v>0.13064875949839999</v>
      </c>
      <c r="AF15" s="9">
        <v>0.20320580544319999</v>
      </c>
      <c r="AG15" s="9">
        <v>0.23475886068080001</v>
      </c>
      <c r="AH15" s="9">
        <v>0.50962276720989996</v>
      </c>
      <c r="AI15" s="9">
        <v>0.18598165359429999</v>
      </c>
      <c r="AJ15" s="9">
        <v>0.7879733376511</v>
      </c>
      <c r="AK15" s="9">
        <v>0.14356354242860001</v>
      </c>
      <c r="AL15" s="9">
        <v>0.17942809892770001</v>
      </c>
      <c r="AM15" s="9">
        <v>0.25813870700840003</v>
      </c>
      <c r="AN15" s="9">
        <v>0.1848256877376</v>
      </c>
      <c r="AO15" s="9">
        <v>0.1652339110752</v>
      </c>
      <c r="AP15" s="9">
        <v>0</v>
      </c>
      <c r="AQ15" s="9">
        <v>0.24542904065839999</v>
      </c>
      <c r="AR15" s="9">
        <v>0.13968572656129999</v>
      </c>
      <c r="AS15" s="9">
        <v>0.16704146923259999</v>
      </c>
      <c r="AT15" s="9">
        <v>0.18912659217200001</v>
      </c>
      <c r="AU15" s="9">
        <v>0.1832483553682</v>
      </c>
      <c r="AV15" s="9">
        <v>0.24083152720029999</v>
      </c>
      <c r="AW15" s="9">
        <v>0.13212863750600001</v>
      </c>
      <c r="AX15" s="9">
        <v>0.1689746591855</v>
      </c>
      <c r="AY15" s="8"/>
    </row>
    <row r="16" spans="1:51">
      <c r="A16" s="25"/>
      <c r="B16" s="25"/>
      <c r="C16" s="10">
        <v>192</v>
      </c>
      <c r="D16" s="10">
        <v>43</v>
      </c>
      <c r="E16" s="10">
        <v>48</v>
      </c>
      <c r="F16" s="10">
        <v>49</v>
      </c>
      <c r="G16" s="10">
        <v>52</v>
      </c>
      <c r="H16" s="10">
        <v>17</v>
      </c>
      <c r="I16" s="10">
        <v>28</v>
      </c>
      <c r="J16" s="10">
        <v>33</v>
      </c>
      <c r="K16" s="10">
        <v>36</v>
      </c>
      <c r="L16" s="10">
        <v>77</v>
      </c>
      <c r="M16" s="10">
        <v>71</v>
      </c>
      <c r="N16" s="10">
        <v>120</v>
      </c>
      <c r="O16" s="10">
        <v>51</v>
      </c>
      <c r="P16" s="10">
        <v>22</v>
      </c>
      <c r="Q16" s="10">
        <v>33</v>
      </c>
      <c r="R16" s="10">
        <v>26</v>
      </c>
      <c r="S16" s="10">
        <v>22</v>
      </c>
      <c r="T16" s="10">
        <v>5</v>
      </c>
      <c r="U16" s="10">
        <v>15</v>
      </c>
      <c r="V16" s="10">
        <v>48</v>
      </c>
      <c r="W16" s="10">
        <v>65</v>
      </c>
      <c r="X16" s="10">
        <v>35</v>
      </c>
      <c r="Y16" s="10">
        <v>33</v>
      </c>
      <c r="Z16" s="10">
        <v>9</v>
      </c>
      <c r="AA16" s="10">
        <v>2</v>
      </c>
      <c r="AB16" s="10">
        <v>101</v>
      </c>
      <c r="AC16" s="10">
        <v>22</v>
      </c>
      <c r="AD16" s="10">
        <v>0</v>
      </c>
      <c r="AE16" s="10">
        <v>9</v>
      </c>
      <c r="AF16" s="10">
        <v>21</v>
      </c>
      <c r="AG16" s="10">
        <v>5</v>
      </c>
      <c r="AH16" s="10">
        <v>1</v>
      </c>
      <c r="AI16" s="10">
        <v>4</v>
      </c>
      <c r="AJ16" s="10">
        <v>1</v>
      </c>
      <c r="AK16" s="10">
        <v>28</v>
      </c>
      <c r="AL16" s="10">
        <v>79</v>
      </c>
      <c r="AM16" s="10">
        <v>8</v>
      </c>
      <c r="AN16" s="10">
        <v>50</v>
      </c>
      <c r="AO16" s="10">
        <v>46</v>
      </c>
      <c r="AP16" s="10">
        <v>0</v>
      </c>
      <c r="AQ16" s="10">
        <v>9</v>
      </c>
      <c r="AR16" s="10">
        <v>3</v>
      </c>
      <c r="AS16" s="10">
        <v>43</v>
      </c>
      <c r="AT16" s="10">
        <v>61</v>
      </c>
      <c r="AU16" s="10">
        <v>40</v>
      </c>
      <c r="AV16" s="10">
        <v>15</v>
      </c>
      <c r="AW16" s="10">
        <v>13</v>
      </c>
      <c r="AX16" s="10">
        <v>17</v>
      </c>
      <c r="AY16" s="8"/>
    </row>
    <row r="17" spans="1:51">
      <c r="A17" s="25"/>
      <c r="B17" s="25"/>
      <c r="C17" s="11" t="s">
        <v>97</v>
      </c>
      <c r="D17" s="11"/>
      <c r="E17" s="11"/>
      <c r="F17" s="11"/>
      <c r="G17" s="11"/>
      <c r="H17" s="11"/>
      <c r="I17" s="11"/>
      <c r="J17" s="11"/>
      <c r="K17" s="11"/>
      <c r="L17" s="12" t="s">
        <v>229</v>
      </c>
      <c r="M17" s="11"/>
      <c r="N17" s="11"/>
      <c r="O17" s="11"/>
      <c r="P17" s="11"/>
      <c r="Q17" s="11"/>
      <c r="R17" s="11"/>
      <c r="S17" s="11"/>
      <c r="T17" s="11"/>
      <c r="U17" s="11"/>
      <c r="V17" s="11"/>
      <c r="W17" s="11"/>
      <c r="X17" s="11"/>
      <c r="Y17" s="11"/>
      <c r="Z17" s="11"/>
      <c r="AA17" s="11"/>
      <c r="AB17" s="11"/>
      <c r="AC17" s="11"/>
      <c r="AD17" s="11"/>
      <c r="AE17" s="11"/>
      <c r="AF17" s="11"/>
      <c r="AG17" s="11"/>
      <c r="AH17" s="11"/>
      <c r="AI17" s="11"/>
      <c r="AJ17" s="12" t="s">
        <v>265</v>
      </c>
      <c r="AK17" s="11"/>
      <c r="AL17" s="11"/>
      <c r="AM17" s="11"/>
      <c r="AN17" s="11"/>
      <c r="AO17" s="11"/>
      <c r="AP17" s="11"/>
      <c r="AQ17" s="11"/>
      <c r="AR17" s="11"/>
      <c r="AS17" s="11"/>
      <c r="AT17" s="11"/>
      <c r="AU17" s="11"/>
      <c r="AV17" s="11"/>
      <c r="AW17" s="11"/>
      <c r="AX17" s="11"/>
      <c r="AY17" s="8"/>
    </row>
    <row r="18" spans="1:51">
      <c r="A18" s="25"/>
      <c r="B18" s="24" t="s">
        <v>266</v>
      </c>
      <c r="C18" s="9">
        <v>0.12501743585710001</v>
      </c>
      <c r="D18" s="9">
        <v>0.13547534893890001</v>
      </c>
      <c r="E18" s="9">
        <v>0.1089199188066</v>
      </c>
      <c r="F18" s="9">
        <v>0.1239494374968</v>
      </c>
      <c r="G18" s="9">
        <v>0.13384229252839999</v>
      </c>
      <c r="H18" s="9">
        <v>0.12273301595239999</v>
      </c>
      <c r="I18" s="9">
        <v>0.1272323288318</v>
      </c>
      <c r="J18" s="9">
        <v>6.9086970771839992E-2</v>
      </c>
      <c r="K18" s="9">
        <v>0.1832803926347</v>
      </c>
      <c r="L18" s="9">
        <v>0.11115892698719999</v>
      </c>
      <c r="M18" s="9">
        <v>0.1087746219851</v>
      </c>
      <c r="N18" s="9">
        <v>0.1444118788432</v>
      </c>
      <c r="O18" s="9">
        <v>0.14699379868429999</v>
      </c>
      <c r="P18" s="9">
        <v>6.3817552019960005E-2</v>
      </c>
      <c r="Q18" s="9">
        <v>0.14368906163369999</v>
      </c>
      <c r="R18" s="9">
        <v>0.1085673237175</v>
      </c>
      <c r="S18" s="9">
        <v>0.15525559514660001</v>
      </c>
      <c r="T18" s="9">
        <v>8.3432438657919994E-2</v>
      </c>
      <c r="U18" s="9">
        <v>0.1494667950629</v>
      </c>
      <c r="V18" s="9">
        <v>0.122891038125</v>
      </c>
      <c r="W18" s="9">
        <v>0.1248621723742</v>
      </c>
      <c r="X18" s="9">
        <v>7.8821733346049999E-2</v>
      </c>
      <c r="Y18" s="9">
        <v>0.18850231372250001</v>
      </c>
      <c r="Z18" s="9">
        <v>0.1469255490792</v>
      </c>
      <c r="AA18" s="9">
        <v>0</v>
      </c>
      <c r="AB18" s="9">
        <v>9.9084570487049994E-2</v>
      </c>
      <c r="AC18" s="9">
        <v>0.1012811144279</v>
      </c>
      <c r="AD18" s="9">
        <v>0.14441623397440001</v>
      </c>
      <c r="AE18" s="9">
        <v>0.3335012842135</v>
      </c>
      <c r="AF18" s="9">
        <v>0.12558267464770001</v>
      </c>
      <c r="AG18" s="9">
        <v>0.26790796972129999</v>
      </c>
      <c r="AH18" s="9">
        <v>0.27108829685210001</v>
      </c>
      <c r="AI18" s="9">
        <v>0.17118741909150001</v>
      </c>
      <c r="AJ18" s="9">
        <v>0</v>
      </c>
      <c r="AK18" s="9">
        <v>0.14197293860099999</v>
      </c>
      <c r="AL18" s="9">
        <v>0.1400664503413</v>
      </c>
      <c r="AM18" s="9">
        <v>0.1271978792189</v>
      </c>
      <c r="AN18" s="9">
        <v>0.15912867074250001</v>
      </c>
      <c r="AO18" s="9">
        <v>6.0733068153990002E-2</v>
      </c>
      <c r="AP18" s="9">
        <v>0</v>
      </c>
      <c r="AQ18" s="9">
        <v>0.1479885992261</v>
      </c>
      <c r="AR18" s="9">
        <v>0.18065385818990001</v>
      </c>
      <c r="AS18" s="9">
        <v>7.6030460118219997E-2</v>
      </c>
      <c r="AT18" s="9">
        <v>0.1249589446904</v>
      </c>
      <c r="AU18" s="9">
        <v>0.13070123904930001</v>
      </c>
      <c r="AV18" s="9">
        <v>0.16988515701340001</v>
      </c>
      <c r="AW18" s="9">
        <v>0.23729283711259999</v>
      </c>
      <c r="AX18" s="9">
        <v>6.8910398043030008E-2</v>
      </c>
      <c r="AY18" s="8"/>
    </row>
    <row r="19" spans="1:51">
      <c r="A19" s="25"/>
      <c r="B19" s="25"/>
      <c r="C19" s="10">
        <v>138</v>
      </c>
      <c r="D19" s="10">
        <v>35</v>
      </c>
      <c r="E19" s="10">
        <v>28</v>
      </c>
      <c r="F19" s="10">
        <v>39</v>
      </c>
      <c r="G19" s="10">
        <v>36</v>
      </c>
      <c r="H19" s="10">
        <v>15</v>
      </c>
      <c r="I19" s="10">
        <v>21</v>
      </c>
      <c r="J19" s="10">
        <v>14</v>
      </c>
      <c r="K19" s="10">
        <v>48</v>
      </c>
      <c r="L19" s="10">
        <v>37</v>
      </c>
      <c r="M19" s="10">
        <v>50</v>
      </c>
      <c r="N19" s="10">
        <v>88</v>
      </c>
      <c r="O19" s="10">
        <v>30</v>
      </c>
      <c r="P19" s="10">
        <v>12</v>
      </c>
      <c r="Q19" s="10">
        <v>28</v>
      </c>
      <c r="R19" s="10">
        <v>18</v>
      </c>
      <c r="S19" s="10">
        <v>17</v>
      </c>
      <c r="T19" s="10">
        <v>7</v>
      </c>
      <c r="U19" s="10">
        <v>17</v>
      </c>
      <c r="V19" s="10">
        <v>29</v>
      </c>
      <c r="W19" s="10">
        <v>42</v>
      </c>
      <c r="X19" s="10">
        <v>25</v>
      </c>
      <c r="Y19" s="10">
        <v>32</v>
      </c>
      <c r="Z19" s="10">
        <v>10</v>
      </c>
      <c r="AA19" s="10">
        <v>0</v>
      </c>
      <c r="AB19" s="10">
        <v>56</v>
      </c>
      <c r="AC19" s="10">
        <v>8</v>
      </c>
      <c r="AD19" s="10">
        <v>2</v>
      </c>
      <c r="AE19" s="10">
        <v>13</v>
      </c>
      <c r="AF19" s="10">
        <v>8</v>
      </c>
      <c r="AG19" s="10">
        <v>7</v>
      </c>
      <c r="AH19" s="10">
        <v>1</v>
      </c>
      <c r="AI19" s="10">
        <v>2</v>
      </c>
      <c r="AJ19" s="10">
        <v>0</v>
      </c>
      <c r="AK19" s="10">
        <v>41</v>
      </c>
      <c r="AL19" s="10">
        <v>57</v>
      </c>
      <c r="AM19" s="10">
        <v>5</v>
      </c>
      <c r="AN19" s="10">
        <v>47</v>
      </c>
      <c r="AO19" s="10">
        <v>26</v>
      </c>
      <c r="AP19" s="10">
        <v>0</v>
      </c>
      <c r="AQ19" s="10">
        <v>3</v>
      </c>
      <c r="AR19" s="10">
        <v>1</v>
      </c>
      <c r="AS19" s="10">
        <v>25</v>
      </c>
      <c r="AT19" s="10">
        <v>52</v>
      </c>
      <c r="AU19" s="10">
        <v>27</v>
      </c>
      <c r="AV19" s="10">
        <v>8</v>
      </c>
      <c r="AW19" s="10">
        <v>16</v>
      </c>
      <c r="AX19" s="10">
        <v>9</v>
      </c>
      <c r="AY19" s="8"/>
    </row>
    <row r="20" spans="1:51">
      <c r="A20" s="25"/>
      <c r="B20" s="25"/>
      <c r="C20" s="11" t="s">
        <v>97</v>
      </c>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2" t="s">
        <v>133</v>
      </c>
      <c r="AO20" s="11"/>
      <c r="AP20" s="11"/>
      <c r="AQ20" s="11"/>
      <c r="AR20" s="11"/>
      <c r="AS20" s="11"/>
      <c r="AT20" s="11"/>
      <c r="AU20" s="11"/>
      <c r="AV20" s="11"/>
      <c r="AW20" s="11"/>
      <c r="AX20" s="11"/>
      <c r="AY20" s="8"/>
    </row>
    <row r="21" spans="1:51">
      <c r="A21" s="25"/>
      <c r="B21" s="24" t="s">
        <v>267</v>
      </c>
      <c r="C21" s="9">
        <v>7.1526711485820002E-2</v>
      </c>
      <c r="D21" s="9">
        <v>8.6260195668109996E-2</v>
      </c>
      <c r="E21" s="9">
        <v>7.136399838405999E-2</v>
      </c>
      <c r="F21" s="9">
        <v>5.640187236119E-2</v>
      </c>
      <c r="G21" s="9">
        <v>7.3878272992339997E-2</v>
      </c>
      <c r="H21" s="9">
        <v>1.176360318221E-2</v>
      </c>
      <c r="I21" s="9">
        <v>9.2487177518180003E-2</v>
      </c>
      <c r="J21" s="9">
        <v>0.1700165522065</v>
      </c>
      <c r="K21" s="9">
        <v>9.0550395526050001E-2</v>
      </c>
      <c r="L21" s="9">
        <v>2.5353841706150002E-2</v>
      </c>
      <c r="M21" s="9">
        <v>3.9535051646909999E-2</v>
      </c>
      <c r="N21" s="9">
        <v>9.6542055235139992E-2</v>
      </c>
      <c r="O21" s="9">
        <v>6.817241635198E-2</v>
      </c>
      <c r="P21" s="9">
        <v>7.0436071021659996E-2</v>
      </c>
      <c r="Q21" s="9">
        <v>3.4507116402619997E-2</v>
      </c>
      <c r="R21" s="9">
        <v>8.4276955392289993E-2</v>
      </c>
      <c r="S21" s="9">
        <v>3.900824869563E-2</v>
      </c>
      <c r="T21" s="9">
        <v>0.1061810772931</v>
      </c>
      <c r="U21" s="9">
        <v>6.90683351822E-2</v>
      </c>
      <c r="V21" s="9">
        <v>4.4484778710570001E-2</v>
      </c>
      <c r="W21" s="9">
        <v>8.8362146034790007E-2</v>
      </c>
      <c r="X21" s="9">
        <v>0.1034633980727</v>
      </c>
      <c r="Y21" s="9">
        <v>5.2048599652670002E-2</v>
      </c>
      <c r="Z21" s="9">
        <v>8.3539404674479997E-2</v>
      </c>
      <c r="AA21" s="9">
        <v>0</v>
      </c>
      <c r="AB21" s="9">
        <v>6.657163677887E-2</v>
      </c>
      <c r="AC21" s="9">
        <v>1.258420493884E-2</v>
      </c>
      <c r="AD21" s="9">
        <v>0.1249562842988</v>
      </c>
      <c r="AE21" s="9">
        <v>0.15567348565520001</v>
      </c>
      <c r="AF21" s="9">
        <v>0.10914447461640001</v>
      </c>
      <c r="AG21" s="9">
        <v>2.7607899024010001E-2</v>
      </c>
      <c r="AH21" s="9">
        <v>0</v>
      </c>
      <c r="AI21" s="9">
        <v>0</v>
      </c>
      <c r="AJ21" s="9">
        <v>0</v>
      </c>
      <c r="AK21" s="9">
        <v>9.092284323354001E-2</v>
      </c>
      <c r="AL21" s="9">
        <v>8.5517804515439999E-2</v>
      </c>
      <c r="AM21" s="9">
        <v>1.283809566041E-2</v>
      </c>
      <c r="AN21" s="9">
        <v>9.6218816090370002E-2</v>
      </c>
      <c r="AO21" s="9">
        <v>3.4307659385029998E-2</v>
      </c>
      <c r="AP21" s="9">
        <v>0</v>
      </c>
      <c r="AQ21" s="9">
        <v>2.2232909224879999E-2</v>
      </c>
      <c r="AR21" s="9">
        <v>0</v>
      </c>
      <c r="AS21" s="9">
        <v>0.10248343342339999</v>
      </c>
      <c r="AT21" s="9">
        <v>7.498735790819E-2</v>
      </c>
      <c r="AU21" s="9">
        <v>5.1649132428119998E-2</v>
      </c>
      <c r="AV21" s="9">
        <v>1.9953742408979999E-2</v>
      </c>
      <c r="AW21" s="9">
        <v>7.3467446330479996E-2</v>
      </c>
      <c r="AX21" s="9">
        <v>0.1062668486783</v>
      </c>
      <c r="AY21" s="8"/>
    </row>
    <row r="22" spans="1:51">
      <c r="A22" s="25"/>
      <c r="B22" s="25"/>
      <c r="C22" s="10">
        <v>78</v>
      </c>
      <c r="D22" s="10">
        <v>19</v>
      </c>
      <c r="E22" s="10">
        <v>20</v>
      </c>
      <c r="F22" s="10">
        <v>20</v>
      </c>
      <c r="G22" s="10">
        <v>19</v>
      </c>
      <c r="H22" s="10">
        <v>3</v>
      </c>
      <c r="I22" s="10">
        <v>18</v>
      </c>
      <c r="J22" s="10">
        <v>21</v>
      </c>
      <c r="K22" s="10">
        <v>24</v>
      </c>
      <c r="L22" s="10">
        <v>10</v>
      </c>
      <c r="M22" s="10">
        <v>20</v>
      </c>
      <c r="N22" s="10">
        <v>53</v>
      </c>
      <c r="O22" s="10">
        <v>21</v>
      </c>
      <c r="P22" s="10">
        <v>11</v>
      </c>
      <c r="Q22" s="10">
        <v>7</v>
      </c>
      <c r="R22" s="10">
        <v>10</v>
      </c>
      <c r="S22" s="10">
        <v>10</v>
      </c>
      <c r="T22" s="10">
        <v>3</v>
      </c>
      <c r="U22" s="10">
        <v>9</v>
      </c>
      <c r="V22" s="10">
        <v>11</v>
      </c>
      <c r="W22" s="10">
        <v>28</v>
      </c>
      <c r="X22" s="10">
        <v>21</v>
      </c>
      <c r="Y22" s="10">
        <v>13</v>
      </c>
      <c r="Z22" s="10">
        <v>5</v>
      </c>
      <c r="AA22" s="10">
        <v>0</v>
      </c>
      <c r="AB22" s="10">
        <v>39</v>
      </c>
      <c r="AC22" s="10">
        <v>4</v>
      </c>
      <c r="AD22" s="10">
        <v>2</v>
      </c>
      <c r="AE22" s="10">
        <v>2</v>
      </c>
      <c r="AF22" s="10">
        <v>5</v>
      </c>
      <c r="AG22" s="10">
        <v>2</v>
      </c>
      <c r="AH22" s="10">
        <v>0</v>
      </c>
      <c r="AI22" s="10">
        <v>0</v>
      </c>
      <c r="AJ22" s="10">
        <v>0</v>
      </c>
      <c r="AK22" s="10">
        <v>24</v>
      </c>
      <c r="AL22" s="10">
        <v>39</v>
      </c>
      <c r="AM22" s="10">
        <v>1</v>
      </c>
      <c r="AN22" s="10">
        <v>28</v>
      </c>
      <c r="AO22" s="10">
        <v>9</v>
      </c>
      <c r="AP22" s="10">
        <v>0</v>
      </c>
      <c r="AQ22" s="10">
        <v>1</v>
      </c>
      <c r="AR22" s="10">
        <v>0</v>
      </c>
      <c r="AS22" s="10">
        <v>19</v>
      </c>
      <c r="AT22" s="10">
        <v>30</v>
      </c>
      <c r="AU22" s="10">
        <v>13</v>
      </c>
      <c r="AV22" s="10">
        <v>2</v>
      </c>
      <c r="AW22" s="10">
        <v>7</v>
      </c>
      <c r="AX22" s="10">
        <v>7</v>
      </c>
      <c r="AY22" s="8"/>
    </row>
    <row r="23" spans="1:51">
      <c r="A23" s="25"/>
      <c r="B23" s="25"/>
      <c r="C23" s="11" t="s">
        <v>97</v>
      </c>
      <c r="D23" s="11"/>
      <c r="E23" s="11"/>
      <c r="F23" s="11"/>
      <c r="G23" s="11"/>
      <c r="H23" s="11"/>
      <c r="I23" s="12" t="s">
        <v>105</v>
      </c>
      <c r="J23" s="12" t="s">
        <v>268</v>
      </c>
      <c r="K23" s="12" t="s">
        <v>105</v>
      </c>
      <c r="L23" s="11"/>
      <c r="M23" s="11"/>
      <c r="N23" s="12" t="s">
        <v>105</v>
      </c>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8"/>
    </row>
    <row r="24" spans="1:51">
      <c r="A24" s="25"/>
      <c r="B24" s="24" t="s">
        <v>269</v>
      </c>
      <c r="C24" s="9">
        <v>0.1614379831479</v>
      </c>
      <c r="D24" s="9">
        <v>0.151402272773</v>
      </c>
      <c r="E24" s="9">
        <v>0.15859338946820001</v>
      </c>
      <c r="F24" s="9">
        <v>0.2003915352184</v>
      </c>
      <c r="G24" s="9">
        <v>0.13388727945010001</v>
      </c>
      <c r="H24" s="9">
        <v>4.950960612725E-2</v>
      </c>
      <c r="I24" s="9">
        <v>0.2043476181287</v>
      </c>
      <c r="J24" s="9">
        <v>0.195260979404</v>
      </c>
      <c r="K24" s="9">
        <v>0.27046596906960002</v>
      </c>
      <c r="L24" s="9">
        <v>0.10091202763779999</v>
      </c>
      <c r="M24" s="9">
        <v>0.1696432509677</v>
      </c>
      <c r="N24" s="9">
        <v>0.15366671575079999</v>
      </c>
      <c r="O24" s="9">
        <v>0.1666210775385</v>
      </c>
      <c r="P24" s="9">
        <v>0.2387650410513</v>
      </c>
      <c r="Q24" s="9">
        <v>0.16384903911109999</v>
      </c>
      <c r="R24" s="9">
        <v>0.1218300957907</v>
      </c>
      <c r="S24" s="9">
        <v>0.2446819210698</v>
      </c>
      <c r="T24" s="9">
        <v>9.3217192912180002E-2</v>
      </c>
      <c r="U24" s="9">
        <v>0.1231560506612</v>
      </c>
      <c r="V24" s="9">
        <v>0.13507724798830001</v>
      </c>
      <c r="W24" s="9">
        <v>0.16346045985339999</v>
      </c>
      <c r="X24" s="9">
        <v>0.27379365768030001</v>
      </c>
      <c r="Y24" s="9">
        <v>0.104353868115</v>
      </c>
      <c r="Z24" s="9">
        <v>0.1123253571816</v>
      </c>
      <c r="AA24" s="9">
        <v>0</v>
      </c>
      <c r="AB24" s="9">
        <v>0.16789339636030001</v>
      </c>
      <c r="AC24" s="9">
        <v>0.14896365214990001</v>
      </c>
      <c r="AD24" s="9">
        <v>0.43020335711160002</v>
      </c>
      <c r="AE24" s="9">
        <v>2.939277361473E-2</v>
      </c>
      <c r="AF24" s="9">
        <v>0.19170376276430001</v>
      </c>
      <c r="AG24" s="9">
        <v>0.2934612320028</v>
      </c>
      <c r="AH24" s="9">
        <v>7.2925993389680005E-2</v>
      </c>
      <c r="AI24" s="9">
        <v>8.3078575844800009E-2</v>
      </c>
      <c r="AJ24" s="9">
        <v>0</v>
      </c>
      <c r="AK24" s="9">
        <v>0.14040482406499999</v>
      </c>
      <c r="AL24" s="9">
        <v>0.1660887833155</v>
      </c>
      <c r="AM24" s="9">
        <v>9.716909360414E-2</v>
      </c>
      <c r="AN24" s="9">
        <v>0.2318195914765</v>
      </c>
      <c r="AO24" s="9">
        <v>0.1006351784447</v>
      </c>
      <c r="AP24" s="9">
        <v>0</v>
      </c>
      <c r="AQ24" s="9">
        <v>0</v>
      </c>
      <c r="AR24" s="9">
        <v>9.506830791971E-3</v>
      </c>
      <c r="AS24" s="9">
        <v>0.20343213051789999</v>
      </c>
      <c r="AT24" s="9">
        <v>0.2001230204195</v>
      </c>
      <c r="AU24" s="9">
        <v>0.12683802736829999</v>
      </c>
      <c r="AV24" s="9">
        <v>0.16184364482829999</v>
      </c>
      <c r="AW24" s="9">
        <v>9.8736563783060005E-2</v>
      </c>
      <c r="AX24" s="9">
        <v>0.13239306525799999</v>
      </c>
      <c r="AY24" s="8"/>
    </row>
    <row r="25" spans="1:51">
      <c r="A25" s="25"/>
      <c r="B25" s="25"/>
      <c r="C25" s="10">
        <v>165</v>
      </c>
      <c r="D25" s="10">
        <v>29</v>
      </c>
      <c r="E25" s="10">
        <v>55</v>
      </c>
      <c r="F25" s="10">
        <v>43</v>
      </c>
      <c r="G25" s="10">
        <v>38</v>
      </c>
      <c r="H25" s="10">
        <v>7</v>
      </c>
      <c r="I25" s="10">
        <v>38</v>
      </c>
      <c r="J25" s="10">
        <v>32</v>
      </c>
      <c r="K25" s="10">
        <v>50</v>
      </c>
      <c r="L25" s="10">
        <v>37</v>
      </c>
      <c r="M25" s="10">
        <v>55</v>
      </c>
      <c r="N25" s="10">
        <v>108</v>
      </c>
      <c r="O25" s="10">
        <v>43</v>
      </c>
      <c r="P25" s="10">
        <v>18</v>
      </c>
      <c r="Q25" s="10">
        <v>22</v>
      </c>
      <c r="R25" s="10">
        <v>18</v>
      </c>
      <c r="S25" s="10">
        <v>27</v>
      </c>
      <c r="T25" s="10">
        <v>6</v>
      </c>
      <c r="U25" s="10">
        <v>22</v>
      </c>
      <c r="V25" s="10">
        <v>34</v>
      </c>
      <c r="W25" s="10">
        <v>47</v>
      </c>
      <c r="X25" s="10">
        <v>42</v>
      </c>
      <c r="Y25" s="10">
        <v>31</v>
      </c>
      <c r="Z25" s="10">
        <v>11</v>
      </c>
      <c r="AA25" s="10">
        <v>0</v>
      </c>
      <c r="AB25" s="10">
        <v>72</v>
      </c>
      <c r="AC25" s="10">
        <v>14</v>
      </c>
      <c r="AD25" s="10">
        <v>4</v>
      </c>
      <c r="AE25" s="10">
        <v>4</v>
      </c>
      <c r="AF25" s="10">
        <v>17</v>
      </c>
      <c r="AG25" s="10">
        <v>5</v>
      </c>
      <c r="AH25" s="10">
        <v>1</v>
      </c>
      <c r="AI25" s="10">
        <v>1</v>
      </c>
      <c r="AJ25" s="10">
        <v>0</v>
      </c>
      <c r="AK25" s="10">
        <v>46</v>
      </c>
      <c r="AL25" s="10">
        <v>58</v>
      </c>
      <c r="AM25" s="10">
        <v>3</v>
      </c>
      <c r="AN25" s="10">
        <v>83</v>
      </c>
      <c r="AO25" s="10">
        <v>21</v>
      </c>
      <c r="AP25" s="10">
        <v>0</v>
      </c>
      <c r="AQ25" s="10">
        <v>0</v>
      </c>
      <c r="AR25" s="10">
        <v>1</v>
      </c>
      <c r="AS25" s="10">
        <v>34</v>
      </c>
      <c r="AT25" s="10">
        <v>70</v>
      </c>
      <c r="AU25" s="10">
        <v>28</v>
      </c>
      <c r="AV25" s="10">
        <v>11</v>
      </c>
      <c r="AW25" s="10">
        <v>11</v>
      </c>
      <c r="AX25" s="10">
        <v>10</v>
      </c>
      <c r="AY25" s="8"/>
    </row>
    <row r="26" spans="1:51">
      <c r="A26" s="25"/>
      <c r="B26" s="25"/>
      <c r="C26" s="11" t="s">
        <v>97</v>
      </c>
      <c r="D26" s="11"/>
      <c r="E26" s="11"/>
      <c r="F26" s="11"/>
      <c r="G26" s="11"/>
      <c r="H26" s="11"/>
      <c r="I26" s="11"/>
      <c r="J26" s="11"/>
      <c r="K26" s="12" t="s">
        <v>270</v>
      </c>
      <c r="L26" s="11"/>
      <c r="M26" s="11"/>
      <c r="N26" s="11"/>
      <c r="O26" s="11"/>
      <c r="P26" s="11"/>
      <c r="Q26" s="11"/>
      <c r="R26" s="11"/>
      <c r="S26" s="11"/>
      <c r="T26" s="11"/>
      <c r="U26" s="11"/>
      <c r="V26" s="11"/>
      <c r="W26" s="11"/>
      <c r="X26" s="12" t="s">
        <v>133</v>
      </c>
      <c r="Y26" s="11"/>
      <c r="Z26" s="11"/>
      <c r="AA26" s="11"/>
      <c r="AB26" s="12" t="s">
        <v>133</v>
      </c>
      <c r="AC26" s="11"/>
      <c r="AD26" s="12" t="s">
        <v>133</v>
      </c>
      <c r="AE26" s="11"/>
      <c r="AF26" s="11"/>
      <c r="AG26" s="11"/>
      <c r="AH26" s="11"/>
      <c r="AI26" s="11"/>
      <c r="AJ26" s="11"/>
      <c r="AK26" s="11"/>
      <c r="AL26" s="11"/>
      <c r="AM26" s="11"/>
      <c r="AN26" s="11"/>
      <c r="AO26" s="11"/>
      <c r="AP26" s="11"/>
      <c r="AQ26" s="11"/>
      <c r="AR26" s="11"/>
      <c r="AS26" s="12" t="s">
        <v>107</v>
      </c>
      <c r="AT26" s="12" t="s">
        <v>107</v>
      </c>
      <c r="AU26" s="12" t="s">
        <v>105</v>
      </c>
      <c r="AV26" s="12" t="s">
        <v>105</v>
      </c>
      <c r="AW26" s="11"/>
      <c r="AX26" s="12" t="s">
        <v>105</v>
      </c>
      <c r="AY26" s="8"/>
    </row>
    <row r="27" spans="1:51">
      <c r="A27" s="25"/>
      <c r="B27" s="24" t="s">
        <v>271</v>
      </c>
      <c r="C27" s="9">
        <v>9.5690901916970009E-2</v>
      </c>
      <c r="D27" s="9">
        <v>0.1086768612088</v>
      </c>
      <c r="E27" s="9">
        <v>8.2598375347390007E-2</v>
      </c>
      <c r="F27" s="9">
        <v>0.1007087087987</v>
      </c>
      <c r="G27" s="9">
        <v>9.2885692430559996E-2</v>
      </c>
      <c r="H27" s="9">
        <v>6.3676154438759999E-2</v>
      </c>
      <c r="I27" s="9">
        <v>6.9982456629330003E-2</v>
      </c>
      <c r="J27" s="9">
        <v>6.662524864656999E-2</v>
      </c>
      <c r="K27" s="9">
        <v>6.1700304547189999E-2</v>
      </c>
      <c r="L27" s="9">
        <v>0.1250336213853</v>
      </c>
      <c r="M27" s="9">
        <v>9.9872269813080006E-2</v>
      </c>
      <c r="N27" s="9">
        <v>8.8556198790639987E-2</v>
      </c>
      <c r="O27" s="9">
        <v>6.8993756602750006E-2</v>
      </c>
      <c r="P27" s="9">
        <v>5.676447702733E-2</v>
      </c>
      <c r="Q27" s="9">
        <v>0.11885128968850001</v>
      </c>
      <c r="R27" s="9">
        <v>0.19106765107650001</v>
      </c>
      <c r="S27" s="9">
        <v>7.3430325932890006E-2</v>
      </c>
      <c r="T27" s="9">
        <v>5.5345792252689999E-2</v>
      </c>
      <c r="U27" s="9">
        <v>6.4728948403540001E-2</v>
      </c>
      <c r="V27" s="9">
        <v>0.1264572152558</v>
      </c>
      <c r="W27" s="9">
        <v>8.477857301385E-2</v>
      </c>
      <c r="X27" s="9">
        <v>6.7434153975499997E-2</v>
      </c>
      <c r="Y27" s="9">
        <v>7.3544513031170003E-2</v>
      </c>
      <c r="Z27" s="9">
        <v>8.0210939580679999E-2</v>
      </c>
      <c r="AA27" s="9">
        <v>0.39008262731620003</v>
      </c>
      <c r="AB27" s="9">
        <v>9.2127443047849991E-2</v>
      </c>
      <c r="AC27" s="9">
        <v>7.8825575042020007E-2</v>
      </c>
      <c r="AD27" s="9">
        <v>1.8386181352009999E-2</v>
      </c>
      <c r="AE27" s="9">
        <v>0.17682155028470001</v>
      </c>
      <c r="AF27" s="9">
        <v>0.10751565007369999</v>
      </c>
      <c r="AG27" s="9">
        <v>7.6877082735369992E-3</v>
      </c>
      <c r="AH27" s="9">
        <v>0</v>
      </c>
      <c r="AI27" s="9">
        <v>0</v>
      </c>
      <c r="AJ27" s="9">
        <v>0</v>
      </c>
      <c r="AK27" s="9">
        <v>0.11107248101260001</v>
      </c>
      <c r="AL27" s="9">
        <v>9.0793458447190001E-2</v>
      </c>
      <c r="AM27" s="9">
        <v>1.841278041055E-2</v>
      </c>
      <c r="AN27" s="9">
        <v>0.1010819686194</v>
      </c>
      <c r="AO27" s="9">
        <v>9.2935205036050003E-2</v>
      </c>
      <c r="AP27" s="9">
        <v>0</v>
      </c>
      <c r="AQ27" s="9">
        <v>0.2207389947035</v>
      </c>
      <c r="AR27" s="9">
        <v>7.2426906829310009E-2</v>
      </c>
      <c r="AS27" s="9">
        <v>8.3001735167389998E-2</v>
      </c>
      <c r="AT27" s="9">
        <v>9.8804373424600009E-2</v>
      </c>
      <c r="AU27" s="9">
        <v>8.5613092964160004E-2</v>
      </c>
      <c r="AV27" s="9">
        <v>5.6354095631039998E-2</v>
      </c>
      <c r="AW27" s="9">
        <v>0.15473852770050001</v>
      </c>
      <c r="AX27" s="9">
        <v>0.1200559502628</v>
      </c>
      <c r="AY27" s="8"/>
    </row>
    <row r="28" spans="1:51">
      <c r="A28" s="25"/>
      <c r="B28" s="25"/>
      <c r="C28" s="10">
        <v>108</v>
      </c>
      <c r="D28" s="10">
        <v>30</v>
      </c>
      <c r="E28" s="10">
        <v>25</v>
      </c>
      <c r="F28" s="10">
        <v>24</v>
      </c>
      <c r="G28" s="10">
        <v>29</v>
      </c>
      <c r="H28" s="10">
        <v>4</v>
      </c>
      <c r="I28" s="10">
        <v>13</v>
      </c>
      <c r="J28" s="10">
        <v>14</v>
      </c>
      <c r="K28" s="10">
        <v>23</v>
      </c>
      <c r="L28" s="10">
        <v>41</v>
      </c>
      <c r="M28" s="10">
        <v>49</v>
      </c>
      <c r="N28" s="10">
        <v>56</v>
      </c>
      <c r="O28" s="10">
        <v>18</v>
      </c>
      <c r="P28" s="10">
        <v>9</v>
      </c>
      <c r="Q28" s="10">
        <v>16</v>
      </c>
      <c r="R28" s="10">
        <v>28</v>
      </c>
      <c r="S28" s="10">
        <v>10</v>
      </c>
      <c r="T28" s="10">
        <v>6</v>
      </c>
      <c r="U28" s="10">
        <v>10</v>
      </c>
      <c r="V28" s="10">
        <v>31</v>
      </c>
      <c r="W28" s="10">
        <v>33</v>
      </c>
      <c r="X28" s="10">
        <v>17</v>
      </c>
      <c r="Y28" s="10">
        <v>17</v>
      </c>
      <c r="Z28" s="10">
        <v>8</v>
      </c>
      <c r="AA28" s="10">
        <v>2</v>
      </c>
      <c r="AB28" s="10">
        <v>44</v>
      </c>
      <c r="AC28" s="10">
        <v>10</v>
      </c>
      <c r="AD28" s="10">
        <v>1</v>
      </c>
      <c r="AE28" s="10">
        <v>8</v>
      </c>
      <c r="AF28" s="10">
        <v>8</v>
      </c>
      <c r="AG28" s="10">
        <v>1</v>
      </c>
      <c r="AH28" s="10">
        <v>0</v>
      </c>
      <c r="AI28" s="10">
        <v>0</v>
      </c>
      <c r="AJ28" s="10">
        <v>0</v>
      </c>
      <c r="AK28" s="10">
        <v>35</v>
      </c>
      <c r="AL28" s="10">
        <v>38</v>
      </c>
      <c r="AM28" s="10">
        <v>2</v>
      </c>
      <c r="AN28" s="10">
        <v>34</v>
      </c>
      <c r="AO28" s="10">
        <v>25</v>
      </c>
      <c r="AP28" s="10">
        <v>0</v>
      </c>
      <c r="AQ28" s="10">
        <v>8</v>
      </c>
      <c r="AR28" s="10">
        <v>2</v>
      </c>
      <c r="AS28" s="10">
        <v>15</v>
      </c>
      <c r="AT28" s="10">
        <v>41</v>
      </c>
      <c r="AU28" s="10">
        <v>20</v>
      </c>
      <c r="AV28" s="10">
        <v>5</v>
      </c>
      <c r="AW28" s="10">
        <v>11</v>
      </c>
      <c r="AX28" s="10">
        <v>14</v>
      </c>
      <c r="AY28" s="8"/>
    </row>
    <row r="29" spans="1:51">
      <c r="A29" s="25"/>
      <c r="B29" s="25"/>
      <c r="C29" s="11" t="s">
        <v>97</v>
      </c>
      <c r="D29" s="11"/>
      <c r="E29" s="11"/>
      <c r="F29" s="11"/>
      <c r="G29" s="11"/>
      <c r="H29" s="11"/>
      <c r="I29" s="11"/>
      <c r="J29" s="11"/>
      <c r="K29" s="11"/>
      <c r="L29" s="11"/>
      <c r="M29" s="11"/>
      <c r="N29" s="11"/>
      <c r="O29" s="11"/>
      <c r="P29" s="11"/>
      <c r="Q29" s="11"/>
      <c r="R29" s="12" t="s">
        <v>120</v>
      </c>
      <c r="S29" s="11"/>
      <c r="T29" s="11"/>
      <c r="U29" s="11"/>
      <c r="V29" s="11"/>
      <c r="W29" s="11"/>
      <c r="X29" s="11"/>
      <c r="Y29" s="11"/>
      <c r="Z29" s="11"/>
      <c r="AA29" s="11"/>
      <c r="AB29" s="11"/>
      <c r="AC29" s="11"/>
      <c r="AD29" s="11"/>
      <c r="AE29" s="12" t="s">
        <v>135</v>
      </c>
      <c r="AF29" s="11"/>
      <c r="AG29" s="11"/>
      <c r="AH29" s="11"/>
      <c r="AI29" s="11"/>
      <c r="AJ29" s="11"/>
      <c r="AK29" s="12" t="s">
        <v>135</v>
      </c>
      <c r="AL29" s="11"/>
      <c r="AM29" s="11"/>
      <c r="AN29" s="11"/>
      <c r="AO29" s="11"/>
      <c r="AP29" s="11"/>
      <c r="AQ29" s="12" t="s">
        <v>120</v>
      </c>
      <c r="AR29" s="11"/>
      <c r="AS29" s="11"/>
      <c r="AT29" s="11"/>
      <c r="AU29" s="11"/>
      <c r="AV29" s="11"/>
      <c r="AW29" s="11"/>
      <c r="AX29" s="11"/>
      <c r="AY29" s="8"/>
    </row>
    <row r="30" spans="1:51">
      <c r="A30" s="25"/>
      <c r="B30" s="24" t="s">
        <v>272</v>
      </c>
      <c r="C30" s="9">
        <v>5.164667328671E-2</v>
      </c>
      <c r="D30" s="9">
        <v>7.3052489004890003E-2</v>
      </c>
      <c r="E30" s="9">
        <v>4.9681077030949997E-2</v>
      </c>
      <c r="F30" s="9">
        <v>4.9130807319409997E-2</v>
      </c>
      <c r="G30" s="9">
        <v>3.7144760074679997E-2</v>
      </c>
      <c r="H30" s="9">
        <v>0.18431540083670001</v>
      </c>
      <c r="I30" s="9">
        <v>3.4884939916489999E-2</v>
      </c>
      <c r="J30" s="9">
        <v>1.716191314535E-2</v>
      </c>
      <c r="K30" s="9">
        <v>2.7072260429970001E-2</v>
      </c>
      <c r="L30" s="9">
        <v>4.6370622450140002E-2</v>
      </c>
      <c r="M30" s="9">
        <v>5.8291515648699999E-2</v>
      </c>
      <c r="N30" s="9">
        <v>4.2719328640389999E-2</v>
      </c>
      <c r="O30" s="9">
        <v>5.8089836507059997E-2</v>
      </c>
      <c r="P30" s="9">
        <v>8.9875261850600005E-2</v>
      </c>
      <c r="Q30" s="9">
        <v>1.327810584035E-2</v>
      </c>
      <c r="R30" s="9">
        <v>1.9353247032019998E-2</v>
      </c>
      <c r="S30" s="9">
        <v>5.6464281054680002E-2</v>
      </c>
      <c r="T30" s="9">
        <v>4.676617617375E-2</v>
      </c>
      <c r="U30" s="9">
        <v>0.1007746047785</v>
      </c>
      <c r="V30" s="9">
        <v>6.37663394982E-2</v>
      </c>
      <c r="W30" s="9">
        <v>4.5638737897959997E-2</v>
      </c>
      <c r="X30" s="9">
        <v>2.2827305020349999E-2</v>
      </c>
      <c r="Y30" s="9">
        <v>3.0683178201180002E-2</v>
      </c>
      <c r="Z30" s="9">
        <v>0.20676221097850001</v>
      </c>
      <c r="AA30" s="9">
        <v>0.1354007258961</v>
      </c>
      <c r="AB30" s="9">
        <v>4.8831172423450003E-2</v>
      </c>
      <c r="AC30" s="9">
        <v>6.0819898242069993E-2</v>
      </c>
      <c r="AD30" s="9">
        <v>6.11945579278E-2</v>
      </c>
      <c r="AE30" s="9">
        <v>9.1537420239940007E-2</v>
      </c>
      <c r="AF30" s="9">
        <v>4.2284706563709999E-3</v>
      </c>
      <c r="AG30" s="9">
        <v>2.5124983720290001E-2</v>
      </c>
      <c r="AH30" s="9">
        <v>0</v>
      </c>
      <c r="AI30" s="9">
        <v>0</v>
      </c>
      <c r="AJ30" s="9">
        <v>0</v>
      </c>
      <c r="AK30" s="9">
        <v>7.5137436614560002E-2</v>
      </c>
      <c r="AL30" s="9">
        <v>5.9654074846970002E-2</v>
      </c>
      <c r="AM30" s="9">
        <v>9.7190701075119998E-2</v>
      </c>
      <c r="AN30" s="9">
        <v>5.3195037433029996E-3</v>
      </c>
      <c r="AO30" s="9">
        <v>8.6858283200340003E-2</v>
      </c>
      <c r="AP30" s="9">
        <v>0.57401026830550006</v>
      </c>
      <c r="AQ30" s="9">
        <v>0</v>
      </c>
      <c r="AR30" s="9">
        <v>0.295537412778</v>
      </c>
      <c r="AS30" s="9">
        <v>4.7622938308540003E-2</v>
      </c>
      <c r="AT30" s="9">
        <v>3.6320862078709999E-2</v>
      </c>
      <c r="AU30" s="9">
        <v>5.8510217931309998E-2</v>
      </c>
      <c r="AV30" s="9">
        <v>9.0063313625120003E-2</v>
      </c>
      <c r="AW30" s="9">
        <v>2.8929142110880001E-2</v>
      </c>
      <c r="AX30" s="9">
        <v>3.1638230300009999E-2</v>
      </c>
      <c r="AY30" s="8"/>
    </row>
    <row r="31" spans="1:51">
      <c r="A31" s="25"/>
      <c r="B31" s="25"/>
      <c r="C31" s="10">
        <v>37</v>
      </c>
      <c r="D31" s="10">
        <v>11</v>
      </c>
      <c r="E31" s="10">
        <v>11</v>
      </c>
      <c r="F31" s="10">
        <v>9</v>
      </c>
      <c r="G31" s="10">
        <v>6</v>
      </c>
      <c r="H31" s="10">
        <v>11</v>
      </c>
      <c r="I31" s="10">
        <v>5</v>
      </c>
      <c r="J31" s="10">
        <v>4</v>
      </c>
      <c r="K31" s="10">
        <v>7</v>
      </c>
      <c r="L31" s="10">
        <v>9</v>
      </c>
      <c r="M31" s="10">
        <v>20</v>
      </c>
      <c r="N31" s="10">
        <v>15</v>
      </c>
      <c r="O31" s="10">
        <v>7</v>
      </c>
      <c r="P31" s="10">
        <v>6</v>
      </c>
      <c r="Q31" s="10">
        <v>1</v>
      </c>
      <c r="R31" s="10">
        <v>4</v>
      </c>
      <c r="S31" s="10">
        <v>6</v>
      </c>
      <c r="T31" s="10">
        <v>2</v>
      </c>
      <c r="U31" s="10">
        <v>8</v>
      </c>
      <c r="V31" s="10">
        <v>10</v>
      </c>
      <c r="W31" s="10">
        <v>7</v>
      </c>
      <c r="X31" s="10">
        <v>4</v>
      </c>
      <c r="Y31" s="10">
        <v>5</v>
      </c>
      <c r="Z31" s="10">
        <v>10</v>
      </c>
      <c r="AA31" s="10">
        <v>1</v>
      </c>
      <c r="AB31" s="10">
        <v>14</v>
      </c>
      <c r="AC31" s="10">
        <v>5</v>
      </c>
      <c r="AD31" s="10">
        <v>1</v>
      </c>
      <c r="AE31" s="10">
        <v>1</v>
      </c>
      <c r="AF31" s="10">
        <v>1</v>
      </c>
      <c r="AG31" s="10">
        <v>1</v>
      </c>
      <c r="AH31" s="10">
        <v>0</v>
      </c>
      <c r="AI31" s="10">
        <v>0</v>
      </c>
      <c r="AJ31" s="10">
        <v>0</v>
      </c>
      <c r="AK31" s="10">
        <v>14</v>
      </c>
      <c r="AL31" s="10">
        <v>17</v>
      </c>
      <c r="AM31" s="10">
        <v>2</v>
      </c>
      <c r="AN31" s="10">
        <v>2</v>
      </c>
      <c r="AO31" s="10">
        <v>15</v>
      </c>
      <c r="AP31" s="10">
        <v>1</v>
      </c>
      <c r="AQ31" s="10">
        <v>0</v>
      </c>
      <c r="AR31" s="10">
        <v>6</v>
      </c>
      <c r="AS31" s="10">
        <v>5</v>
      </c>
      <c r="AT31" s="10">
        <v>8</v>
      </c>
      <c r="AU31" s="10">
        <v>10</v>
      </c>
      <c r="AV31" s="10">
        <v>4</v>
      </c>
      <c r="AW31" s="10">
        <v>1</v>
      </c>
      <c r="AX31" s="10">
        <v>3</v>
      </c>
      <c r="AY31" s="8"/>
    </row>
    <row r="32" spans="1:51">
      <c r="A32" s="25"/>
      <c r="B32" s="25"/>
      <c r="C32" s="11" t="s">
        <v>97</v>
      </c>
      <c r="D32" s="11"/>
      <c r="E32" s="11"/>
      <c r="F32" s="11"/>
      <c r="G32" s="11"/>
      <c r="H32" s="12" t="s">
        <v>273</v>
      </c>
      <c r="I32" s="11"/>
      <c r="J32" s="11"/>
      <c r="K32" s="11"/>
      <c r="L32" s="11"/>
      <c r="M32" s="11"/>
      <c r="N32" s="11"/>
      <c r="O32" s="11"/>
      <c r="P32" s="11"/>
      <c r="Q32" s="11"/>
      <c r="R32" s="11"/>
      <c r="S32" s="11"/>
      <c r="T32" s="11"/>
      <c r="U32" s="11"/>
      <c r="V32" s="11"/>
      <c r="W32" s="11"/>
      <c r="X32" s="11"/>
      <c r="Y32" s="11"/>
      <c r="Z32" s="12" t="s">
        <v>165</v>
      </c>
      <c r="AA32" s="11"/>
      <c r="AB32" s="11"/>
      <c r="AC32" s="11"/>
      <c r="AD32" s="11"/>
      <c r="AE32" s="11"/>
      <c r="AF32" s="11"/>
      <c r="AG32" s="11"/>
      <c r="AH32" s="11"/>
      <c r="AI32" s="11"/>
      <c r="AJ32" s="11"/>
      <c r="AK32" s="12" t="s">
        <v>100</v>
      </c>
      <c r="AL32" s="12" t="s">
        <v>165</v>
      </c>
      <c r="AM32" s="12" t="s">
        <v>165</v>
      </c>
      <c r="AN32" s="11"/>
      <c r="AO32" s="12" t="s">
        <v>203</v>
      </c>
      <c r="AP32" s="12" t="s">
        <v>274</v>
      </c>
      <c r="AQ32" s="11"/>
      <c r="AR32" s="12" t="s">
        <v>165</v>
      </c>
      <c r="AS32" s="11"/>
      <c r="AT32" s="11"/>
      <c r="AU32" s="11"/>
      <c r="AV32" s="11"/>
      <c r="AW32" s="11"/>
      <c r="AX32" s="11"/>
      <c r="AY32" s="8"/>
    </row>
    <row r="33" spans="1:51">
      <c r="A33" s="25"/>
      <c r="B33" s="24" t="s">
        <v>28</v>
      </c>
      <c r="C33" s="9">
        <v>1</v>
      </c>
      <c r="D33" s="9">
        <v>1</v>
      </c>
      <c r="E33" s="9">
        <v>1</v>
      </c>
      <c r="F33" s="9">
        <v>1</v>
      </c>
      <c r="G33" s="9">
        <v>1</v>
      </c>
      <c r="H33" s="9">
        <v>1</v>
      </c>
      <c r="I33" s="9">
        <v>1</v>
      </c>
      <c r="J33" s="9">
        <v>1</v>
      </c>
      <c r="K33" s="9">
        <v>1</v>
      </c>
      <c r="L33" s="9">
        <v>1</v>
      </c>
      <c r="M33" s="9">
        <v>1</v>
      </c>
      <c r="N33" s="9">
        <v>1</v>
      </c>
      <c r="O33" s="9">
        <v>1</v>
      </c>
      <c r="P33" s="9">
        <v>1</v>
      </c>
      <c r="Q33" s="9">
        <v>1</v>
      </c>
      <c r="R33" s="9">
        <v>1</v>
      </c>
      <c r="S33" s="9">
        <v>1</v>
      </c>
      <c r="T33" s="9">
        <v>1</v>
      </c>
      <c r="U33" s="9">
        <v>1</v>
      </c>
      <c r="V33" s="9">
        <v>1</v>
      </c>
      <c r="W33" s="9">
        <v>1</v>
      </c>
      <c r="X33" s="9">
        <v>1</v>
      </c>
      <c r="Y33" s="9">
        <v>1</v>
      </c>
      <c r="Z33" s="9">
        <v>1</v>
      </c>
      <c r="AA33" s="9">
        <v>1</v>
      </c>
      <c r="AB33" s="9">
        <v>1</v>
      </c>
      <c r="AC33" s="9">
        <v>1</v>
      </c>
      <c r="AD33" s="9">
        <v>1</v>
      </c>
      <c r="AE33" s="9">
        <v>1</v>
      </c>
      <c r="AF33" s="9">
        <v>1</v>
      </c>
      <c r="AG33" s="9">
        <v>1</v>
      </c>
      <c r="AH33" s="9">
        <v>1</v>
      </c>
      <c r="AI33" s="9">
        <v>1</v>
      </c>
      <c r="AJ33" s="9">
        <v>1</v>
      </c>
      <c r="AK33" s="9">
        <v>1</v>
      </c>
      <c r="AL33" s="9">
        <v>1</v>
      </c>
      <c r="AM33" s="9">
        <v>1</v>
      </c>
      <c r="AN33" s="9">
        <v>1</v>
      </c>
      <c r="AO33" s="9">
        <v>1</v>
      </c>
      <c r="AP33" s="9">
        <v>1</v>
      </c>
      <c r="AQ33" s="9">
        <v>1</v>
      </c>
      <c r="AR33" s="9">
        <v>1</v>
      </c>
      <c r="AS33" s="9">
        <v>1</v>
      </c>
      <c r="AT33" s="9">
        <v>1</v>
      </c>
      <c r="AU33" s="9">
        <v>1</v>
      </c>
      <c r="AV33" s="9">
        <v>1</v>
      </c>
      <c r="AW33" s="9">
        <v>1</v>
      </c>
      <c r="AX33" s="9">
        <v>1</v>
      </c>
      <c r="AY33" s="8"/>
    </row>
    <row r="34" spans="1:51">
      <c r="A34" s="25"/>
      <c r="B34" s="25"/>
      <c r="C34" s="10">
        <v>1025</v>
      </c>
      <c r="D34" s="10">
        <v>231</v>
      </c>
      <c r="E34" s="10">
        <v>276</v>
      </c>
      <c r="F34" s="10">
        <v>260</v>
      </c>
      <c r="G34" s="10">
        <v>258</v>
      </c>
      <c r="H34" s="10">
        <v>99</v>
      </c>
      <c r="I34" s="10">
        <v>175</v>
      </c>
      <c r="J34" s="10">
        <v>159</v>
      </c>
      <c r="K34" s="10">
        <v>247</v>
      </c>
      <c r="L34" s="10">
        <v>322</v>
      </c>
      <c r="M34" s="10">
        <v>395</v>
      </c>
      <c r="N34" s="10">
        <v>616</v>
      </c>
      <c r="O34" s="10">
        <v>248</v>
      </c>
      <c r="P34" s="10">
        <v>104</v>
      </c>
      <c r="Q34" s="10">
        <v>146</v>
      </c>
      <c r="R34" s="10">
        <v>140</v>
      </c>
      <c r="S34" s="10">
        <v>127</v>
      </c>
      <c r="T34" s="10">
        <v>47</v>
      </c>
      <c r="U34" s="10">
        <v>128</v>
      </c>
      <c r="V34" s="10">
        <v>241</v>
      </c>
      <c r="W34" s="10">
        <v>304</v>
      </c>
      <c r="X34" s="10">
        <v>194</v>
      </c>
      <c r="Y34" s="10">
        <v>200</v>
      </c>
      <c r="Z34" s="10">
        <v>77</v>
      </c>
      <c r="AA34" s="10">
        <v>9</v>
      </c>
      <c r="AB34" s="10">
        <v>462</v>
      </c>
      <c r="AC34" s="10">
        <v>101</v>
      </c>
      <c r="AD34" s="10">
        <v>16</v>
      </c>
      <c r="AE34" s="10">
        <v>43</v>
      </c>
      <c r="AF34" s="10">
        <v>87</v>
      </c>
      <c r="AG34" s="10">
        <v>28</v>
      </c>
      <c r="AH34" s="10">
        <v>5</v>
      </c>
      <c r="AI34" s="10">
        <v>14</v>
      </c>
      <c r="AJ34" s="10">
        <v>4</v>
      </c>
      <c r="AK34" s="10">
        <v>262</v>
      </c>
      <c r="AL34" s="10">
        <v>398</v>
      </c>
      <c r="AM34" s="10">
        <v>43</v>
      </c>
      <c r="AN34" s="10">
        <v>306</v>
      </c>
      <c r="AO34" s="10">
        <v>243</v>
      </c>
      <c r="AP34" s="10">
        <v>2</v>
      </c>
      <c r="AQ34" s="10">
        <v>32</v>
      </c>
      <c r="AR34" s="10">
        <v>20</v>
      </c>
      <c r="AS34" s="10">
        <v>194</v>
      </c>
      <c r="AT34" s="10">
        <v>361</v>
      </c>
      <c r="AU34" s="10">
        <v>212</v>
      </c>
      <c r="AV34" s="10">
        <v>64</v>
      </c>
      <c r="AW34" s="10">
        <v>83</v>
      </c>
      <c r="AX34" s="10">
        <v>91</v>
      </c>
      <c r="AY34" s="8"/>
    </row>
    <row r="35" spans="1:51">
      <c r="A35" s="25"/>
      <c r="B35" s="25"/>
      <c r="C35" s="11" t="s">
        <v>97</v>
      </c>
      <c r="D35" s="11" t="s">
        <v>97</v>
      </c>
      <c r="E35" s="11" t="s">
        <v>97</v>
      </c>
      <c r="F35" s="11" t="s">
        <v>97</v>
      </c>
      <c r="G35" s="11" t="s">
        <v>97</v>
      </c>
      <c r="H35" s="11" t="s">
        <v>97</v>
      </c>
      <c r="I35" s="11" t="s">
        <v>97</v>
      </c>
      <c r="J35" s="11" t="s">
        <v>97</v>
      </c>
      <c r="K35" s="11" t="s">
        <v>97</v>
      </c>
      <c r="L35" s="11" t="s">
        <v>97</v>
      </c>
      <c r="M35" s="11" t="s">
        <v>97</v>
      </c>
      <c r="N35" s="11" t="s">
        <v>97</v>
      </c>
      <c r="O35" s="11" t="s">
        <v>97</v>
      </c>
      <c r="P35" s="11" t="s">
        <v>97</v>
      </c>
      <c r="Q35" s="11" t="s">
        <v>97</v>
      </c>
      <c r="R35" s="11" t="s">
        <v>97</v>
      </c>
      <c r="S35" s="11" t="s">
        <v>97</v>
      </c>
      <c r="T35" s="11" t="s">
        <v>97</v>
      </c>
      <c r="U35" s="11" t="s">
        <v>97</v>
      </c>
      <c r="V35" s="11" t="s">
        <v>97</v>
      </c>
      <c r="W35" s="11" t="s">
        <v>97</v>
      </c>
      <c r="X35" s="11" t="s">
        <v>97</v>
      </c>
      <c r="Y35" s="11" t="s">
        <v>97</v>
      </c>
      <c r="Z35" s="11" t="s">
        <v>97</v>
      </c>
      <c r="AA35" s="11" t="s">
        <v>97</v>
      </c>
      <c r="AB35" s="11" t="s">
        <v>97</v>
      </c>
      <c r="AC35" s="11" t="s">
        <v>97</v>
      </c>
      <c r="AD35" s="11" t="s">
        <v>97</v>
      </c>
      <c r="AE35" s="11" t="s">
        <v>97</v>
      </c>
      <c r="AF35" s="11" t="s">
        <v>97</v>
      </c>
      <c r="AG35" s="11" t="s">
        <v>97</v>
      </c>
      <c r="AH35" s="11" t="s">
        <v>97</v>
      </c>
      <c r="AI35" s="11" t="s">
        <v>97</v>
      </c>
      <c r="AJ35" s="11" t="s">
        <v>97</v>
      </c>
      <c r="AK35" s="11" t="s">
        <v>97</v>
      </c>
      <c r="AL35" s="11" t="s">
        <v>97</v>
      </c>
      <c r="AM35" s="11" t="s">
        <v>97</v>
      </c>
      <c r="AN35" s="11" t="s">
        <v>97</v>
      </c>
      <c r="AO35" s="11" t="s">
        <v>97</v>
      </c>
      <c r="AP35" s="11" t="s">
        <v>97</v>
      </c>
      <c r="AQ35" s="11" t="s">
        <v>97</v>
      </c>
      <c r="AR35" s="11" t="s">
        <v>97</v>
      </c>
      <c r="AS35" s="11" t="s">
        <v>97</v>
      </c>
      <c r="AT35" s="11" t="s">
        <v>97</v>
      </c>
      <c r="AU35" s="11" t="s">
        <v>97</v>
      </c>
      <c r="AV35" s="11" t="s">
        <v>97</v>
      </c>
      <c r="AW35" s="11" t="s">
        <v>97</v>
      </c>
      <c r="AX35" s="11" t="s">
        <v>97</v>
      </c>
      <c r="AY35" s="8"/>
    </row>
    <row r="36" spans="1:51" s="15" customFormat="1" ht="15.75" customHeight="1" thickBot="1">
      <c r="A36" s="35" t="s">
        <v>108</v>
      </c>
      <c r="B36" s="27"/>
      <c r="C36" s="17">
        <v>3.0599607306522891</v>
      </c>
      <c r="D36" s="17">
        <v>6.4474322502848107</v>
      </c>
      <c r="E36" s="17">
        <v>5.8983660429328513</v>
      </c>
      <c r="F36" s="17">
        <v>6.0771772635972914</v>
      </c>
      <c r="G36" s="17">
        <v>6.100690809012475</v>
      </c>
      <c r="H36" s="17">
        <v>9.8490488379644887</v>
      </c>
      <c r="I36" s="17">
        <v>7.4076739882203197</v>
      </c>
      <c r="J36" s="17">
        <v>7.7714962086271404</v>
      </c>
      <c r="K36" s="17">
        <v>6.2350793374204123</v>
      </c>
      <c r="L36" s="17">
        <v>5.4607420896484253</v>
      </c>
      <c r="M36" s="17">
        <v>4.9302674966974456</v>
      </c>
      <c r="N36" s="17">
        <v>3.947722991031704</v>
      </c>
      <c r="O36" s="17">
        <v>6.222493840728113</v>
      </c>
      <c r="P36" s="17">
        <v>9.6093606831756677</v>
      </c>
      <c r="Q36" s="17">
        <v>8.1101456892452699</v>
      </c>
      <c r="R36" s="17">
        <v>8.2821279308175804</v>
      </c>
      <c r="S36" s="17">
        <v>8.6957285484248619</v>
      </c>
      <c r="T36" s="17">
        <v>14.294549978506531</v>
      </c>
      <c r="U36" s="17">
        <v>8.6616913677371095</v>
      </c>
      <c r="V36" s="17">
        <v>6.3122298993939694</v>
      </c>
      <c r="W36" s="17">
        <v>5.6201177615456004</v>
      </c>
      <c r="X36" s="17">
        <v>7.0355372909038403</v>
      </c>
      <c r="Y36" s="17">
        <v>6.92918677352686</v>
      </c>
      <c r="Z36" s="17">
        <v>11.167853563147579</v>
      </c>
      <c r="AA36" s="17" t="s">
        <v>109</v>
      </c>
      <c r="AB36" s="17">
        <v>4.5586719530515429</v>
      </c>
      <c r="AC36" s="17">
        <v>9.7510394129414486</v>
      </c>
      <c r="AD36" s="17">
        <v>24.499877499612079</v>
      </c>
      <c r="AE36" s="17">
        <v>14.944650662952659</v>
      </c>
      <c r="AF36" s="17">
        <v>10.50640164474426</v>
      </c>
      <c r="AG36" s="17">
        <v>18.520092494258339</v>
      </c>
      <c r="AH36" s="17" t="s">
        <v>109</v>
      </c>
      <c r="AI36" s="17">
        <v>26.191488210155281</v>
      </c>
      <c r="AJ36" s="17" t="s">
        <v>109</v>
      </c>
      <c r="AK36" s="17">
        <v>6.0539334582037272</v>
      </c>
      <c r="AL36" s="17">
        <v>4.9116460257748056</v>
      </c>
      <c r="AM36" s="17">
        <v>14.944650662952659</v>
      </c>
      <c r="AN36" s="17">
        <v>5.6017175194630084</v>
      </c>
      <c r="AO36" s="17">
        <v>6.2861957830122446</v>
      </c>
      <c r="AP36" s="17" t="s">
        <v>109</v>
      </c>
      <c r="AQ36" s="17">
        <v>17.323937122159371</v>
      </c>
      <c r="AR36" s="17">
        <v>21.91332739368012</v>
      </c>
      <c r="AS36" s="17">
        <v>7.0355372909038403</v>
      </c>
      <c r="AT36" s="17">
        <v>5.1572757519197028</v>
      </c>
      <c r="AU36" s="17">
        <v>6.7301942262311947</v>
      </c>
      <c r="AV36" s="17">
        <v>12.249742747127311</v>
      </c>
      <c r="AW36" s="17">
        <v>10.756603452910801</v>
      </c>
      <c r="AX36" s="17">
        <v>10.27288319930426</v>
      </c>
      <c r="AY36" s="8"/>
    </row>
    <row r="37" spans="1:51" ht="15.75" customHeight="1" thickTop="1">
      <c r="A37" s="18" t="s">
        <v>275</v>
      </c>
      <c r="B37" s="16"/>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row>
    <row r="38" spans="1:51">
      <c r="A38" s="13" t="s">
        <v>111</v>
      </c>
    </row>
  </sheetData>
  <mergeCells count="23">
    <mergeCell ref="A36:B36"/>
    <mergeCell ref="AR3:AX3"/>
    <mergeCell ref="V3:AA3"/>
    <mergeCell ref="AB3:AK3"/>
    <mergeCell ref="AV2:AX2"/>
    <mergeCell ref="A2:C2"/>
    <mergeCell ref="A3:B5"/>
    <mergeCell ref="D3:G3"/>
    <mergeCell ref="H3:L3"/>
    <mergeCell ref="M3:N3"/>
    <mergeCell ref="O3:U3"/>
    <mergeCell ref="AL3:AQ3"/>
    <mergeCell ref="A6:A35"/>
    <mergeCell ref="B21:B23"/>
    <mergeCell ref="B24:B26"/>
    <mergeCell ref="B27:B29"/>
    <mergeCell ref="B30:B32"/>
    <mergeCell ref="B33:B35"/>
    <mergeCell ref="B6:B8"/>
    <mergeCell ref="B9:B11"/>
    <mergeCell ref="B12:B14"/>
    <mergeCell ref="B15:B17"/>
    <mergeCell ref="B18:B20"/>
  </mergeCells>
  <hyperlinks>
    <hyperlink ref="A1" location="'TOC'!A1:A1" display="Back to TOC"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Y20"/>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cols>
    <col min="1" max="1" width="50" style="23" bestFit="1" customWidth="1"/>
    <col min="2" max="2" width="25" style="19" bestFit="1" customWidth="1"/>
    <col min="3" max="50" width="12.6640625" style="19" customWidth="1"/>
  </cols>
  <sheetData>
    <row r="1" spans="1:51" ht="52" customHeight="1">
      <c r="A1" s="7" t="str">
        <f>HYPERLINK("#TOC!A1","Return to Table of Contents")</f>
        <v>Return to Table of Contents</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8"/>
    </row>
    <row r="2" spans="1:51" ht="36" customHeight="1">
      <c r="A2" s="33" t="s">
        <v>276</v>
      </c>
      <c r="B2" s="25"/>
      <c r="C2" s="25"/>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32" t="s">
        <v>185</v>
      </c>
      <c r="AW2" s="25"/>
      <c r="AX2" s="25"/>
      <c r="AY2" s="8"/>
    </row>
    <row r="3" spans="1:51" ht="37" customHeight="1">
      <c r="A3" s="34"/>
      <c r="B3" s="25"/>
      <c r="C3" s="20" t="s">
        <v>28</v>
      </c>
      <c r="D3" s="28" t="s">
        <v>29</v>
      </c>
      <c r="E3" s="25"/>
      <c r="F3" s="25"/>
      <c r="G3" s="25"/>
      <c r="H3" s="28" t="s">
        <v>30</v>
      </c>
      <c r="I3" s="25"/>
      <c r="J3" s="25"/>
      <c r="K3" s="25"/>
      <c r="L3" s="25"/>
      <c r="M3" s="28" t="s">
        <v>31</v>
      </c>
      <c r="N3" s="25"/>
      <c r="O3" s="28" t="s">
        <v>32</v>
      </c>
      <c r="P3" s="25"/>
      <c r="Q3" s="25"/>
      <c r="R3" s="25"/>
      <c r="S3" s="25"/>
      <c r="T3" s="25"/>
      <c r="U3" s="25"/>
      <c r="V3" s="28" t="s">
        <v>33</v>
      </c>
      <c r="W3" s="25"/>
      <c r="X3" s="25"/>
      <c r="Y3" s="25"/>
      <c r="Z3" s="25"/>
      <c r="AA3" s="25"/>
      <c r="AB3" s="28" t="s">
        <v>34</v>
      </c>
      <c r="AC3" s="25"/>
      <c r="AD3" s="25"/>
      <c r="AE3" s="25"/>
      <c r="AF3" s="25"/>
      <c r="AG3" s="25"/>
      <c r="AH3" s="25"/>
      <c r="AI3" s="25"/>
      <c r="AJ3" s="25"/>
      <c r="AK3" s="25"/>
      <c r="AL3" s="28" t="s">
        <v>35</v>
      </c>
      <c r="AM3" s="25"/>
      <c r="AN3" s="25"/>
      <c r="AO3" s="25"/>
      <c r="AP3" s="25"/>
      <c r="AQ3" s="25"/>
      <c r="AR3" s="28" t="s">
        <v>36</v>
      </c>
      <c r="AS3" s="25"/>
      <c r="AT3" s="25"/>
      <c r="AU3" s="25"/>
      <c r="AV3" s="25"/>
      <c r="AW3" s="25"/>
      <c r="AX3" s="25"/>
      <c r="AY3" s="8"/>
    </row>
    <row r="4" spans="1:51" ht="16" customHeight="1">
      <c r="A4" s="36"/>
      <c r="B4" s="25"/>
      <c r="C4" s="21" t="s">
        <v>37</v>
      </c>
      <c r="D4" s="21" t="s">
        <v>37</v>
      </c>
      <c r="E4" s="21" t="s">
        <v>38</v>
      </c>
      <c r="F4" s="21" t="s">
        <v>39</v>
      </c>
      <c r="G4" s="21" t="s">
        <v>40</v>
      </c>
      <c r="H4" s="21" t="s">
        <v>37</v>
      </c>
      <c r="I4" s="21" t="s">
        <v>38</v>
      </c>
      <c r="J4" s="21" t="s">
        <v>39</v>
      </c>
      <c r="K4" s="21" t="s">
        <v>40</v>
      </c>
      <c r="L4" s="21" t="s">
        <v>41</v>
      </c>
      <c r="M4" s="21" t="s">
        <v>37</v>
      </c>
      <c r="N4" s="21" t="s">
        <v>38</v>
      </c>
      <c r="O4" s="21" t="s">
        <v>37</v>
      </c>
      <c r="P4" s="21" t="s">
        <v>38</v>
      </c>
      <c r="Q4" s="21" t="s">
        <v>39</v>
      </c>
      <c r="R4" s="21" t="s">
        <v>40</v>
      </c>
      <c r="S4" s="21" t="s">
        <v>41</v>
      </c>
      <c r="T4" s="21" t="s">
        <v>42</v>
      </c>
      <c r="U4" s="21" t="s">
        <v>43</v>
      </c>
      <c r="V4" s="21" t="s">
        <v>37</v>
      </c>
      <c r="W4" s="21" t="s">
        <v>38</v>
      </c>
      <c r="X4" s="21" t="s">
        <v>39</v>
      </c>
      <c r="Y4" s="21" t="s">
        <v>40</v>
      </c>
      <c r="Z4" s="21" t="s">
        <v>41</v>
      </c>
      <c r="AA4" s="21" t="s">
        <v>42</v>
      </c>
      <c r="AB4" s="21" t="s">
        <v>37</v>
      </c>
      <c r="AC4" s="21" t="s">
        <v>38</v>
      </c>
      <c r="AD4" s="21" t="s">
        <v>39</v>
      </c>
      <c r="AE4" s="21" t="s">
        <v>40</v>
      </c>
      <c r="AF4" s="21" t="s">
        <v>41</v>
      </c>
      <c r="AG4" s="21" t="s">
        <v>42</v>
      </c>
      <c r="AH4" s="21" t="s">
        <v>43</v>
      </c>
      <c r="AI4" s="21" t="s">
        <v>44</v>
      </c>
      <c r="AJ4" s="21" t="s">
        <v>45</v>
      </c>
      <c r="AK4" s="21" t="s">
        <v>46</v>
      </c>
      <c r="AL4" s="21" t="s">
        <v>37</v>
      </c>
      <c r="AM4" s="21" t="s">
        <v>38</v>
      </c>
      <c r="AN4" s="21" t="s">
        <v>39</v>
      </c>
      <c r="AO4" s="21" t="s">
        <v>40</v>
      </c>
      <c r="AP4" s="21" t="s">
        <v>41</v>
      </c>
      <c r="AQ4" s="21" t="s">
        <v>42</v>
      </c>
      <c r="AR4" s="21" t="s">
        <v>37</v>
      </c>
      <c r="AS4" s="21" t="s">
        <v>38</v>
      </c>
      <c r="AT4" s="21" t="s">
        <v>39</v>
      </c>
      <c r="AU4" s="21" t="s">
        <v>40</v>
      </c>
      <c r="AV4" s="21" t="s">
        <v>41</v>
      </c>
      <c r="AW4" s="21" t="s">
        <v>42</v>
      </c>
      <c r="AX4" s="21" t="s">
        <v>43</v>
      </c>
      <c r="AY4" s="8"/>
    </row>
    <row r="5" spans="1:51" ht="34.5" customHeight="1">
      <c r="A5" s="36"/>
      <c r="B5" s="25"/>
      <c r="C5" s="20" t="s">
        <v>47</v>
      </c>
      <c r="D5" s="20" t="s">
        <v>48</v>
      </c>
      <c r="E5" s="20" t="s">
        <v>49</v>
      </c>
      <c r="F5" s="20" t="s">
        <v>50</v>
      </c>
      <c r="G5" s="20" t="s">
        <v>51</v>
      </c>
      <c r="H5" s="20" t="s">
        <v>52</v>
      </c>
      <c r="I5" s="20" t="s">
        <v>53</v>
      </c>
      <c r="J5" s="20" t="s">
        <v>54</v>
      </c>
      <c r="K5" s="20" t="s">
        <v>55</v>
      </c>
      <c r="L5" s="20" t="s">
        <v>56</v>
      </c>
      <c r="M5" s="20" t="s">
        <v>57</v>
      </c>
      <c r="N5" s="20" t="s">
        <v>58</v>
      </c>
      <c r="O5" s="20" t="s">
        <v>59</v>
      </c>
      <c r="P5" s="20" t="s">
        <v>60</v>
      </c>
      <c r="Q5" s="20" t="s">
        <v>61</v>
      </c>
      <c r="R5" s="20" t="s">
        <v>62</v>
      </c>
      <c r="S5" s="20" t="s">
        <v>63</v>
      </c>
      <c r="T5" s="20" t="s">
        <v>64</v>
      </c>
      <c r="U5" s="20" t="s">
        <v>65</v>
      </c>
      <c r="V5" s="20" t="s">
        <v>66</v>
      </c>
      <c r="W5" s="20" t="s">
        <v>67</v>
      </c>
      <c r="X5" s="20" t="s">
        <v>68</v>
      </c>
      <c r="Y5" s="20" t="s">
        <v>69</v>
      </c>
      <c r="Z5" s="20" t="s">
        <v>70</v>
      </c>
      <c r="AA5" s="20" t="s">
        <v>71</v>
      </c>
      <c r="AB5" s="20" t="s">
        <v>72</v>
      </c>
      <c r="AC5" s="20" t="s">
        <v>73</v>
      </c>
      <c r="AD5" s="20" t="s">
        <v>74</v>
      </c>
      <c r="AE5" s="20" t="s">
        <v>75</v>
      </c>
      <c r="AF5" s="20" t="s">
        <v>76</v>
      </c>
      <c r="AG5" s="20" t="s">
        <v>77</v>
      </c>
      <c r="AH5" s="20" t="s">
        <v>78</v>
      </c>
      <c r="AI5" s="20" t="s">
        <v>79</v>
      </c>
      <c r="AJ5" s="20" t="s">
        <v>80</v>
      </c>
      <c r="AK5" s="20" t="s">
        <v>81</v>
      </c>
      <c r="AL5" s="20" t="s">
        <v>82</v>
      </c>
      <c r="AM5" s="20" t="s">
        <v>83</v>
      </c>
      <c r="AN5" s="20" t="s">
        <v>84</v>
      </c>
      <c r="AO5" s="20" t="s">
        <v>85</v>
      </c>
      <c r="AP5" s="20" t="s">
        <v>86</v>
      </c>
      <c r="AQ5" s="20" t="s">
        <v>87</v>
      </c>
      <c r="AR5" s="20" t="s">
        <v>88</v>
      </c>
      <c r="AS5" s="20" t="s">
        <v>89</v>
      </c>
      <c r="AT5" s="20" t="s">
        <v>90</v>
      </c>
      <c r="AU5" s="20" t="s">
        <v>91</v>
      </c>
      <c r="AV5" s="20" t="s">
        <v>92</v>
      </c>
      <c r="AW5" s="20" t="s">
        <v>93</v>
      </c>
      <c r="AX5" s="20" t="s">
        <v>94</v>
      </c>
      <c r="AY5" s="8"/>
    </row>
    <row r="6" spans="1:51">
      <c r="A6" s="31" t="s">
        <v>31</v>
      </c>
      <c r="B6" s="24" t="s">
        <v>57</v>
      </c>
      <c r="C6" s="9">
        <v>0.4991029560527</v>
      </c>
      <c r="D6" s="9">
        <v>0.47566579609920001</v>
      </c>
      <c r="E6" s="9">
        <v>0.51999251187250006</v>
      </c>
      <c r="F6" s="9">
        <v>0.47554769832420002</v>
      </c>
      <c r="G6" s="9">
        <v>0.52122931780220005</v>
      </c>
      <c r="H6" s="9">
        <v>0.55510947116609999</v>
      </c>
      <c r="I6" s="9">
        <v>0.46872384334200001</v>
      </c>
      <c r="J6" s="9">
        <v>0.56213435211419993</v>
      </c>
      <c r="K6" s="9">
        <v>0.57591742528509993</v>
      </c>
      <c r="L6" s="9">
        <v>0.41857326752040003</v>
      </c>
      <c r="M6" s="9">
        <v>1</v>
      </c>
      <c r="N6" s="9">
        <v>0</v>
      </c>
      <c r="O6" s="9">
        <v>0.52866265461649997</v>
      </c>
      <c r="P6" s="9">
        <v>0.43103828847010001</v>
      </c>
      <c r="Q6" s="9">
        <v>0.34283349156210002</v>
      </c>
      <c r="R6" s="9">
        <v>0.55504797769909997</v>
      </c>
      <c r="S6" s="9">
        <v>0.47882011985759998</v>
      </c>
      <c r="T6" s="9">
        <v>0.70457689883319996</v>
      </c>
      <c r="U6" s="9">
        <v>0.67772970867759996</v>
      </c>
      <c r="V6" s="9">
        <v>0.39669676522769998</v>
      </c>
      <c r="W6" s="9">
        <v>0.50891236719720001</v>
      </c>
      <c r="X6" s="9">
        <v>0.55151165863310003</v>
      </c>
      <c r="Y6" s="9">
        <v>0.63014255512340001</v>
      </c>
      <c r="Z6" s="9">
        <v>0.56009981568680001</v>
      </c>
      <c r="AA6" s="9">
        <v>0.75102138040419997</v>
      </c>
      <c r="AB6" s="9">
        <v>0.51179497488979997</v>
      </c>
      <c r="AC6" s="9">
        <v>0.41769450277839998</v>
      </c>
      <c r="AD6" s="9">
        <v>0.36183218247889998</v>
      </c>
      <c r="AE6" s="9">
        <v>0.61631005689880003</v>
      </c>
      <c r="AF6" s="9">
        <v>0.54170002475700008</v>
      </c>
      <c r="AG6" s="9">
        <v>0.4156736381094</v>
      </c>
      <c r="AH6" s="9">
        <v>0.5825487605995</v>
      </c>
      <c r="AI6" s="9">
        <v>0.6333147486156</v>
      </c>
      <c r="AJ6" s="9">
        <v>0.1414167504429</v>
      </c>
      <c r="AK6" s="9">
        <v>0.48077425474050001</v>
      </c>
      <c r="AL6" s="9">
        <v>0.52435519151429999</v>
      </c>
      <c r="AM6" s="9">
        <v>0.47170246762059997</v>
      </c>
      <c r="AN6" s="9">
        <v>0.39011872608100001</v>
      </c>
      <c r="AO6" s="9">
        <v>0.61311827988269996</v>
      </c>
      <c r="AP6" s="9">
        <v>0.4259897316945</v>
      </c>
      <c r="AQ6" s="9">
        <v>0.23314049949339999</v>
      </c>
      <c r="AR6" s="9">
        <v>0.40256600827889999</v>
      </c>
      <c r="AS6" s="9">
        <v>0.47903706968859999</v>
      </c>
      <c r="AT6" s="9">
        <v>0.56660617750699993</v>
      </c>
      <c r="AU6" s="9">
        <v>0.40370717608220003</v>
      </c>
      <c r="AV6" s="9">
        <v>0.47539787709089998</v>
      </c>
      <c r="AW6" s="9">
        <v>0.44031919669899999</v>
      </c>
      <c r="AX6" s="9">
        <v>0.60339804805819997</v>
      </c>
      <c r="AY6" s="8"/>
    </row>
    <row r="7" spans="1:51">
      <c r="A7" s="36"/>
      <c r="B7" s="25"/>
      <c r="C7" s="10">
        <v>402</v>
      </c>
      <c r="D7" s="10">
        <v>95</v>
      </c>
      <c r="E7" s="10">
        <v>110</v>
      </c>
      <c r="F7" s="10">
        <v>93</v>
      </c>
      <c r="G7" s="10">
        <v>104</v>
      </c>
      <c r="H7" s="10">
        <v>42</v>
      </c>
      <c r="I7" s="10">
        <v>68</v>
      </c>
      <c r="J7" s="10">
        <v>71</v>
      </c>
      <c r="K7" s="10">
        <v>104</v>
      </c>
      <c r="L7" s="10">
        <v>103</v>
      </c>
      <c r="M7" s="10">
        <v>402</v>
      </c>
      <c r="N7" s="10">
        <v>0</v>
      </c>
      <c r="O7" s="10">
        <v>98</v>
      </c>
      <c r="P7" s="10">
        <v>34</v>
      </c>
      <c r="Q7" s="10">
        <v>34</v>
      </c>
      <c r="R7" s="10">
        <v>56</v>
      </c>
      <c r="S7" s="10">
        <v>52</v>
      </c>
      <c r="T7" s="10">
        <v>26</v>
      </c>
      <c r="U7" s="10">
        <v>67</v>
      </c>
      <c r="V7" s="10">
        <v>68</v>
      </c>
      <c r="W7" s="10">
        <v>110</v>
      </c>
      <c r="X7" s="10">
        <v>81</v>
      </c>
      <c r="Y7" s="10">
        <v>97</v>
      </c>
      <c r="Z7" s="10">
        <v>39</v>
      </c>
      <c r="AA7" s="10">
        <v>6</v>
      </c>
      <c r="AB7" s="10">
        <v>170</v>
      </c>
      <c r="AC7" s="10">
        <v>33</v>
      </c>
      <c r="AD7" s="10">
        <v>6</v>
      </c>
      <c r="AE7" s="10">
        <v>19</v>
      </c>
      <c r="AF7" s="10">
        <v>38</v>
      </c>
      <c r="AG7" s="10">
        <v>10</v>
      </c>
      <c r="AH7" s="10">
        <v>2</v>
      </c>
      <c r="AI7" s="10">
        <v>6</v>
      </c>
      <c r="AJ7" s="10">
        <v>2</v>
      </c>
      <c r="AK7" s="10">
        <v>115</v>
      </c>
      <c r="AL7" s="10">
        <v>173</v>
      </c>
      <c r="AM7" s="10">
        <v>18</v>
      </c>
      <c r="AN7" s="10">
        <v>89</v>
      </c>
      <c r="AO7" s="10">
        <v>114</v>
      </c>
      <c r="AP7" s="10">
        <v>1</v>
      </c>
      <c r="AQ7" s="10">
        <v>6</v>
      </c>
      <c r="AR7" s="10">
        <v>6</v>
      </c>
      <c r="AS7" s="10">
        <v>77</v>
      </c>
      <c r="AT7" s="10">
        <v>146</v>
      </c>
      <c r="AU7" s="10">
        <v>72</v>
      </c>
      <c r="AV7" s="10">
        <v>24</v>
      </c>
      <c r="AW7" s="10">
        <v>36</v>
      </c>
      <c r="AX7" s="10">
        <v>41</v>
      </c>
      <c r="AY7" s="8"/>
    </row>
    <row r="8" spans="1:51">
      <c r="A8" s="36"/>
      <c r="B8" s="25"/>
      <c r="C8" s="11" t="s">
        <v>97</v>
      </c>
      <c r="D8" s="11"/>
      <c r="E8" s="11"/>
      <c r="F8" s="11"/>
      <c r="G8" s="11"/>
      <c r="H8" s="11"/>
      <c r="I8" s="11"/>
      <c r="J8" s="11"/>
      <c r="K8" s="11"/>
      <c r="L8" s="11"/>
      <c r="M8" s="12" t="s">
        <v>141</v>
      </c>
      <c r="N8" s="11"/>
      <c r="O8" s="11"/>
      <c r="P8" s="11"/>
      <c r="Q8" s="11"/>
      <c r="R8" s="11"/>
      <c r="S8" s="11"/>
      <c r="T8" s="11"/>
      <c r="U8" s="12" t="s">
        <v>165</v>
      </c>
      <c r="V8" s="11"/>
      <c r="W8" s="11"/>
      <c r="X8" s="11"/>
      <c r="Y8" s="12" t="s">
        <v>105</v>
      </c>
      <c r="Z8" s="11"/>
      <c r="AA8" s="11"/>
      <c r="AB8" s="11"/>
      <c r="AC8" s="11"/>
      <c r="AD8" s="11"/>
      <c r="AE8" s="11"/>
      <c r="AF8" s="11"/>
      <c r="AG8" s="11"/>
      <c r="AH8" s="11"/>
      <c r="AI8" s="11"/>
      <c r="AJ8" s="11"/>
      <c r="AK8" s="11"/>
      <c r="AL8" s="11"/>
      <c r="AM8" s="11"/>
      <c r="AN8" s="11"/>
      <c r="AO8" s="12" t="s">
        <v>134</v>
      </c>
      <c r="AP8" s="11"/>
      <c r="AQ8" s="11"/>
      <c r="AR8" s="11"/>
      <c r="AS8" s="11"/>
      <c r="AT8" s="11"/>
      <c r="AU8" s="11"/>
      <c r="AV8" s="11"/>
      <c r="AW8" s="11"/>
      <c r="AX8" s="11"/>
      <c r="AY8" s="8"/>
    </row>
    <row r="9" spans="1:51">
      <c r="A9" s="36"/>
      <c r="B9" s="24" t="s">
        <v>277</v>
      </c>
      <c r="C9" s="9">
        <v>1.0327022375220001E-2</v>
      </c>
      <c r="D9" s="9">
        <v>7.6628352490420003E-3</v>
      </c>
      <c r="E9" s="9">
        <v>9.5541401273889996E-3</v>
      </c>
      <c r="F9" s="9">
        <v>1.360544217687E-2</v>
      </c>
      <c r="G9" s="9">
        <v>1.023890784983E-2</v>
      </c>
      <c r="H9" s="9">
        <v>0</v>
      </c>
      <c r="I9" s="9">
        <v>3.0026389881440001E-2</v>
      </c>
      <c r="J9" s="9">
        <v>1.7131929552300001E-2</v>
      </c>
      <c r="K9" s="9">
        <v>1.159045047599E-2</v>
      </c>
      <c r="L9" s="9">
        <v>2.4980426316439999E-3</v>
      </c>
      <c r="M9" s="9">
        <v>0</v>
      </c>
      <c r="N9" s="9">
        <v>0</v>
      </c>
      <c r="O9" s="9">
        <v>2.3510358338689999E-3</v>
      </c>
      <c r="P9" s="9">
        <v>6.1578815065590001E-3</v>
      </c>
      <c r="Q9" s="9">
        <v>2.0419848505749998E-2</v>
      </c>
      <c r="R9" s="9">
        <v>7.3222767497150001E-3</v>
      </c>
      <c r="S9" s="9">
        <v>1.3339849106429999E-2</v>
      </c>
      <c r="T9" s="9">
        <v>0</v>
      </c>
      <c r="U9" s="9">
        <v>1.2245825221730001E-2</v>
      </c>
      <c r="V9" s="9">
        <v>1.088525616091E-2</v>
      </c>
      <c r="W9" s="9">
        <v>9.3971356027399994E-3</v>
      </c>
      <c r="X9" s="9">
        <v>5.6442947175900007E-3</v>
      </c>
      <c r="Y9" s="9">
        <v>2.0789987293159999E-2</v>
      </c>
      <c r="Z9" s="9">
        <v>0</v>
      </c>
      <c r="AA9" s="9">
        <v>0</v>
      </c>
      <c r="AB9" s="9">
        <v>6.5291127056890004E-3</v>
      </c>
      <c r="AC9" s="9">
        <v>7.5690205339359997E-3</v>
      </c>
      <c r="AD9" s="9">
        <v>0</v>
      </c>
      <c r="AE9" s="9">
        <v>0</v>
      </c>
      <c r="AF9" s="9">
        <v>9.2867241770449999E-3</v>
      </c>
      <c r="AG9" s="9">
        <v>0</v>
      </c>
      <c r="AH9" s="9">
        <v>0</v>
      </c>
      <c r="AI9" s="9">
        <v>0</v>
      </c>
      <c r="AJ9" s="9">
        <v>0</v>
      </c>
      <c r="AK9" s="9">
        <v>2.970118264185E-2</v>
      </c>
      <c r="AL9" s="9">
        <v>1.064633128435E-2</v>
      </c>
      <c r="AM9" s="9">
        <v>0</v>
      </c>
      <c r="AN9" s="9">
        <v>1.234711271976E-2</v>
      </c>
      <c r="AO9" s="9">
        <v>3.3879719855579998E-3</v>
      </c>
      <c r="AP9" s="9">
        <v>0.57401026830550006</v>
      </c>
      <c r="AQ9" s="9">
        <v>3.5284614691799998E-2</v>
      </c>
      <c r="AR9" s="9">
        <v>4.7534153959850001E-2</v>
      </c>
      <c r="AS9" s="9">
        <v>1.074431381179E-2</v>
      </c>
      <c r="AT9" s="9">
        <v>1.119632972469E-2</v>
      </c>
      <c r="AU9" s="9">
        <v>1.1489354497770001E-2</v>
      </c>
      <c r="AV9" s="9">
        <v>9.2330833403250004E-3</v>
      </c>
      <c r="AW9" s="9">
        <v>0</v>
      </c>
      <c r="AX9" s="9">
        <v>7.2360114329939997E-3</v>
      </c>
      <c r="AY9" s="8"/>
    </row>
    <row r="10" spans="1:51">
      <c r="A10" s="36"/>
      <c r="B10" s="25"/>
      <c r="C10" s="10">
        <v>12</v>
      </c>
      <c r="D10" s="10">
        <v>2</v>
      </c>
      <c r="E10" s="10">
        <v>3</v>
      </c>
      <c r="F10" s="10">
        <v>4</v>
      </c>
      <c r="G10" s="10">
        <v>3</v>
      </c>
      <c r="H10" s="10">
        <v>0</v>
      </c>
      <c r="I10" s="10">
        <v>5</v>
      </c>
      <c r="J10" s="10">
        <v>3</v>
      </c>
      <c r="K10" s="10">
        <v>3</v>
      </c>
      <c r="L10" s="10">
        <v>1</v>
      </c>
      <c r="M10" s="10">
        <v>0</v>
      </c>
      <c r="N10" s="10">
        <v>0</v>
      </c>
      <c r="O10" s="10">
        <v>1</v>
      </c>
      <c r="P10" s="10">
        <v>1</v>
      </c>
      <c r="Q10" s="10">
        <v>3</v>
      </c>
      <c r="R10" s="10">
        <v>1</v>
      </c>
      <c r="S10" s="10">
        <v>1</v>
      </c>
      <c r="T10" s="10">
        <v>0</v>
      </c>
      <c r="U10" s="10">
        <v>1</v>
      </c>
      <c r="V10" s="10">
        <v>4</v>
      </c>
      <c r="W10" s="10">
        <v>4</v>
      </c>
      <c r="X10" s="10">
        <v>1</v>
      </c>
      <c r="Y10" s="10">
        <v>3</v>
      </c>
      <c r="Z10" s="10">
        <v>0</v>
      </c>
      <c r="AA10" s="10">
        <v>0</v>
      </c>
      <c r="AB10" s="10">
        <v>4</v>
      </c>
      <c r="AC10" s="10">
        <v>1</v>
      </c>
      <c r="AD10" s="10">
        <v>0</v>
      </c>
      <c r="AE10" s="10">
        <v>0</v>
      </c>
      <c r="AF10" s="10">
        <v>1</v>
      </c>
      <c r="AG10" s="10">
        <v>0</v>
      </c>
      <c r="AH10" s="10">
        <v>0</v>
      </c>
      <c r="AI10" s="10">
        <v>0</v>
      </c>
      <c r="AJ10" s="10">
        <v>0</v>
      </c>
      <c r="AK10" s="10">
        <v>6</v>
      </c>
      <c r="AL10" s="10">
        <v>5</v>
      </c>
      <c r="AM10" s="10">
        <v>0</v>
      </c>
      <c r="AN10" s="10">
        <v>4</v>
      </c>
      <c r="AO10" s="10">
        <v>1</v>
      </c>
      <c r="AP10" s="10">
        <v>1</v>
      </c>
      <c r="AQ10" s="10">
        <v>1</v>
      </c>
      <c r="AR10" s="10">
        <v>1</v>
      </c>
      <c r="AS10" s="10">
        <v>2</v>
      </c>
      <c r="AT10" s="10">
        <v>4</v>
      </c>
      <c r="AU10" s="10">
        <v>3</v>
      </c>
      <c r="AV10" s="10">
        <v>1</v>
      </c>
      <c r="AW10" s="10">
        <v>0</v>
      </c>
      <c r="AX10" s="10">
        <v>1</v>
      </c>
      <c r="AY10" s="8"/>
    </row>
    <row r="11" spans="1:51">
      <c r="A11" s="36"/>
      <c r="B11" s="25"/>
      <c r="C11" s="11" t="s">
        <v>97</v>
      </c>
      <c r="D11" s="11"/>
      <c r="E11" s="11"/>
      <c r="F11" s="11"/>
      <c r="G11" s="11"/>
      <c r="H11" s="11"/>
      <c r="I11" s="12" t="s">
        <v>100</v>
      </c>
      <c r="J11" s="11"/>
      <c r="K11" s="11"/>
      <c r="L11" s="11"/>
      <c r="M11" s="11" t="s">
        <v>97</v>
      </c>
      <c r="N11" s="11" t="s">
        <v>97</v>
      </c>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2" t="s">
        <v>240</v>
      </c>
      <c r="AQ11" s="11"/>
      <c r="AR11" s="11"/>
      <c r="AS11" s="11"/>
      <c r="AT11" s="11"/>
      <c r="AU11" s="11"/>
      <c r="AV11" s="11"/>
      <c r="AW11" s="11"/>
      <c r="AX11" s="11"/>
      <c r="AY11" s="8"/>
    </row>
    <row r="12" spans="1:51">
      <c r="A12" s="36"/>
      <c r="B12" s="24" t="s">
        <v>58</v>
      </c>
      <c r="C12" s="9">
        <v>0.4905700215721</v>
      </c>
      <c r="D12" s="9">
        <v>0.51667136865179997</v>
      </c>
      <c r="E12" s="9">
        <v>0.47045334800010002</v>
      </c>
      <c r="F12" s="9">
        <v>0.51084685949889996</v>
      </c>
      <c r="G12" s="9">
        <v>0.4685317743479</v>
      </c>
      <c r="H12" s="9">
        <v>0.44489052883390001</v>
      </c>
      <c r="I12" s="9">
        <v>0.50124976677660005</v>
      </c>
      <c r="J12" s="9">
        <v>0.42073371833349998</v>
      </c>
      <c r="K12" s="9">
        <v>0.41249212423890003</v>
      </c>
      <c r="L12" s="9">
        <v>0.57892868984800006</v>
      </c>
      <c r="M12" s="9">
        <v>0</v>
      </c>
      <c r="N12" s="9">
        <v>1</v>
      </c>
      <c r="O12" s="9">
        <v>0.46898630954960002</v>
      </c>
      <c r="P12" s="9">
        <v>0.56280383002330003</v>
      </c>
      <c r="Q12" s="9">
        <v>0.63674665993220003</v>
      </c>
      <c r="R12" s="9">
        <v>0.43762974555119999</v>
      </c>
      <c r="S12" s="9">
        <v>0.50784003103599995</v>
      </c>
      <c r="T12" s="9">
        <v>0.29542310116679998</v>
      </c>
      <c r="U12" s="9">
        <v>0.3100244661007</v>
      </c>
      <c r="V12" s="9">
        <v>0.5924179786114</v>
      </c>
      <c r="W12" s="9">
        <v>0.48169049720009999</v>
      </c>
      <c r="X12" s="9">
        <v>0.44284404664929999</v>
      </c>
      <c r="Y12" s="9">
        <v>0.3490674575835</v>
      </c>
      <c r="Z12" s="9">
        <v>0.43990018431319999</v>
      </c>
      <c r="AA12" s="9">
        <v>0.2489786195958</v>
      </c>
      <c r="AB12" s="9">
        <v>0.48167591240449997</v>
      </c>
      <c r="AC12" s="9">
        <v>0.5747364766877</v>
      </c>
      <c r="AD12" s="9">
        <v>0.63816781752110008</v>
      </c>
      <c r="AE12" s="9">
        <v>0.38368994310120003</v>
      </c>
      <c r="AF12" s="9">
        <v>0.44901325106590001</v>
      </c>
      <c r="AG12" s="9">
        <v>0.58432636189059994</v>
      </c>
      <c r="AH12" s="9">
        <v>0.4174512394005</v>
      </c>
      <c r="AI12" s="9">
        <v>0.36668525138440011</v>
      </c>
      <c r="AJ12" s="9">
        <v>0.85858324955710008</v>
      </c>
      <c r="AK12" s="9">
        <v>0.48952456261770011</v>
      </c>
      <c r="AL12" s="9">
        <v>0.4649984772013</v>
      </c>
      <c r="AM12" s="9">
        <v>0.52829753237939991</v>
      </c>
      <c r="AN12" s="9">
        <v>0.59753416119930003</v>
      </c>
      <c r="AO12" s="9">
        <v>0.38349374813179998</v>
      </c>
      <c r="AP12" s="9">
        <v>0</v>
      </c>
      <c r="AQ12" s="9">
        <v>0.7315748858147999</v>
      </c>
      <c r="AR12" s="9">
        <v>0.54989983776119999</v>
      </c>
      <c r="AS12" s="9">
        <v>0.51021861649959999</v>
      </c>
      <c r="AT12" s="9">
        <v>0.42219749276829999</v>
      </c>
      <c r="AU12" s="9">
        <v>0.58480346942009998</v>
      </c>
      <c r="AV12" s="9">
        <v>0.51536903956879998</v>
      </c>
      <c r="AW12" s="9">
        <v>0.55968080330100001</v>
      </c>
      <c r="AX12" s="9">
        <v>0.38936594050880002</v>
      </c>
      <c r="AY12" s="8"/>
    </row>
    <row r="13" spans="1:51">
      <c r="A13" s="36"/>
      <c r="B13" s="25"/>
      <c r="C13" s="10">
        <v>623</v>
      </c>
      <c r="D13" s="10">
        <v>135</v>
      </c>
      <c r="E13" s="10">
        <v>168</v>
      </c>
      <c r="F13" s="10">
        <v>165</v>
      </c>
      <c r="G13" s="10">
        <v>155</v>
      </c>
      <c r="H13" s="10">
        <v>57</v>
      </c>
      <c r="I13" s="10">
        <v>102</v>
      </c>
      <c r="J13" s="10">
        <v>86</v>
      </c>
      <c r="K13" s="10">
        <v>141</v>
      </c>
      <c r="L13" s="10">
        <v>221</v>
      </c>
      <c r="M13" s="10">
        <v>0</v>
      </c>
      <c r="N13" s="10">
        <v>623</v>
      </c>
      <c r="O13" s="10">
        <v>156</v>
      </c>
      <c r="P13" s="10">
        <v>69</v>
      </c>
      <c r="Q13" s="10">
        <v>111</v>
      </c>
      <c r="R13" s="10">
        <v>83</v>
      </c>
      <c r="S13" s="10">
        <v>76</v>
      </c>
      <c r="T13" s="10">
        <v>21</v>
      </c>
      <c r="U13" s="10">
        <v>60</v>
      </c>
      <c r="V13" s="10">
        <v>173</v>
      </c>
      <c r="W13" s="10">
        <v>194</v>
      </c>
      <c r="X13" s="10">
        <v>112</v>
      </c>
      <c r="Y13" s="10">
        <v>101</v>
      </c>
      <c r="Z13" s="10">
        <v>38</v>
      </c>
      <c r="AA13" s="10">
        <v>5</v>
      </c>
      <c r="AB13" s="10">
        <v>289</v>
      </c>
      <c r="AC13" s="10">
        <v>69</v>
      </c>
      <c r="AD13" s="10">
        <v>10</v>
      </c>
      <c r="AE13" s="10">
        <v>25</v>
      </c>
      <c r="AF13" s="10">
        <v>48</v>
      </c>
      <c r="AG13" s="10">
        <v>18</v>
      </c>
      <c r="AH13" s="10">
        <v>3</v>
      </c>
      <c r="AI13" s="10">
        <v>8</v>
      </c>
      <c r="AJ13" s="10">
        <v>2</v>
      </c>
      <c r="AK13" s="10">
        <v>148</v>
      </c>
      <c r="AL13" s="10">
        <v>224</v>
      </c>
      <c r="AM13" s="10">
        <v>25</v>
      </c>
      <c r="AN13" s="10">
        <v>214</v>
      </c>
      <c r="AO13" s="10">
        <v>131</v>
      </c>
      <c r="AP13" s="10">
        <v>0</v>
      </c>
      <c r="AQ13" s="10">
        <v>25</v>
      </c>
      <c r="AR13" s="10">
        <v>13</v>
      </c>
      <c r="AS13" s="10">
        <v>114</v>
      </c>
      <c r="AT13" s="10">
        <v>216</v>
      </c>
      <c r="AU13" s="10">
        <v>139</v>
      </c>
      <c r="AV13" s="10">
        <v>42</v>
      </c>
      <c r="AW13" s="10">
        <v>49</v>
      </c>
      <c r="AX13" s="10">
        <v>50</v>
      </c>
      <c r="AY13" s="8"/>
    </row>
    <row r="14" spans="1:51">
      <c r="A14" s="36"/>
      <c r="B14" s="25"/>
      <c r="C14" s="11" t="s">
        <v>97</v>
      </c>
      <c r="D14" s="11"/>
      <c r="E14" s="11"/>
      <c r="F14" s="11"/>
      <c r="G14" s="11"/>
      <c r="H14" s="11"/>
      <c r="I14" s="11"/>
      <c r="J14" s="11"/>
      <c r="K14" s="11"/>
      <c r="L14" s="12" t="s">
        <v>133</v>
      </c>
      <c r="M14" s="11"/>
      <c r="N14" s="12" t="s">
        <v>107</v>
      </c>
      <c r="O14" s="11"/>
      <c r="P14" s="11"/>
      <c r="Q14" s="12" t="s">
        <v>117</v>
      </c>
      <c r="R14" s="11"/>
      <c r="S14" s="11"/>
      <c r="T14" s="11"/>
      <c r="U14" s="11"/>
      <c r="V14" s="12" t="s">
        <v>133</v>
      </c>
      <c r="W14" s="11"/>
      <c r="X14" s="11"/>
      <c r="Y14" s="11"/>
      <c r="Z14" s="11"/>
      <c r="AA14" s="11"/>
      <c r="AB14" s="11"/>
      <c r="AC14" s="11"/>
      <c r="AD14" s="11"/>
      <c r="AE14" s="11"/>
      <c r="AF14" s="11"/>
      <c r="AG14" s="11"/>
      <c r="AH14" s="11"/>
      <c r="AI14" s="11"/>
      <c r="AJ14" s="11"/>
      <c r="AK14" s="11"/>
      <c r="AL14" s="11"/>
      <c r="AM14" s="11"/>
      <c r="AN14" s="12" t="s">
        <v>133</v>
      </c>
      <c r="AO14" s="11"/>
      <c r="AP14" s="11"/>
      <c r="AQ14" s="11"/>
      <c r="AR14" s="11"/>
      <c r="AS14" s="11"/>
      <c r="AT14" s="11"/>
      <c r="AU14" s="11"/>
      <c r="AV14" s="11"/>
      <c r="AW14" s="11"/>
      <c r="AX14" s="11"/>
      <c r="AY14" s="8"/>
    </row>
    <row r="15" spans="1:51">
      <c r="A15" s="36"/>
      <c r="B15" s="24" t="s">
        <v>28</v>
      </c>
      <c r="C15" s="9">
        <v>1</v>
      </c>
      <c r="D15" s="9">
        <v>1</v>
      </c>
      <c r="E15" s="9">
        <v>1</v>
      </c>
      <c r="F15" s="9">
        <v>1</v>
      </c>
      <c r="G15" s="9">
        <v>1</v>
      </c>
      <c r="H15" s="9">
        <v>1</v>
      </c>
      <c r="I15" s="9">
        <v>1</v>
      </c>
      <c r="J15" s="9">
        <v>1</v>
      </c>
      <c r="K15" s="9">
        <v>1</v>
      </c>
      <c r="L15" s="9">
        <v>1</v>
      </c>
      <c r="M15" s="9">
        <v>1</v>
      </c>
      <c r="N15" s="9">
        <v>1</v>
      </c>
      <c r="O15" s="9">
        <v>1</v>
      </c>
      <c r="P15" s="9">
        <v>1</v>
      </c>
      <c r="Q15" s="9">
        <v>1</v>
      </c>
      <c r="R15" s="9">
        <v>1</v>
      </c>
      <c r="S15" s="9">
        <v>1</v>
      </c>
      <c r="T15" s="9">
        <v>1</v>
      </c>
      <c r="U15" s="9">
        <v>1</v>
      </c>
      <c r="V15" s="9">
        <v>1</v>
      </c>
      <c r="W15" s="9">
        <v>1</v>
      </c>
      <c r="X15" s="9">
        <v>1</v>
      </c>
      <c r="Y15" s="9">
        <v>1</v>
      </c>
      <c r="Z15" s="9">
        <v>1</v>
      </c>
      <c r="AA15" s="9">
        <v>1</v>
      </c>
      <c r="AB15" s="9">
        <v>1</v>
      </c>
      <c r="AC15" s="9">
        <v>1</v>
      </c>
      <c r="AD15" s="9">
        <v>1</v>
      </c>
      <c r="AE15" s="9">
        <v>1</v>
      </c>
      <c r="AF15" s="9">
        <v>1</v>
      </c>
      <c r="AG15" s="9">
        <v>1</v>
      </c>
      <c r="AH15" s="9">
        <v>1</v>
      </c>
      <c r="AI15" s="9">
        <v>1</v>
      </c>
      <c r="AJ15" s="9">
        <v>1</v>
      </c>
      <c r="AK15" s="9">
        <v>1</v>
      </c>
      <c r="AL15" s="9">
        <v>1</v>
      </c>
      <c r="AM15" s="9">
        <v>1</v>
      </c>
      <c r="AN15" s="9">
        <v>1</v>
      </c>
      <c r="AO15" s="9">
        <v>1</v>
      </c>
      <c r="AP15" s="9">
        <v>1</v>
      </c>
      <c r="AQ15" s="9">
        <v>1</v>
      </c>
      <c r="AR15" s="9">
        <v>1</v>
      </c>
      <c r="AS15" s="9">
        <v>1</v>
      </c>
      <c r="AT15" s="9">
        <v>1</v>
      </c>
      <c r="AU15" s="9">
        <v>1</v>
      </c>
      <c r="AV15" s="9">
        <v>1</v>
      </c>
      <c r="AW15" s="9">
        <v>1</v>
      </c>
      <c r="AX15" s="9">
        <v>1</v>
      </c>
      <c r="AY15" s="8"/>
    </row>
    <row r="16" spans="1:51">
      <c r="A16" s="36"/>
      <c r="B16" s="25"/>
      <c r="C16" s="10">
        <v>1037</v>
      </c>
      <c r="D16" s="10">
        <v>232</v>
      </c>
      <c r="E16" s="10">
        <v>281</v>
      </c>
      <c r="F16" s="10">
        <v>262</v>
      </c>
      <c r="G16" s="10">
        <v>262</v>
      </c>
      <c r="H16" s="10">
        <v>99</v>
      </c>
      <c r="I16" s="10">
        <v>175</v>
      </c>
      <c r="J16" s="10">
        <v>160</v>
      </c>
      <c r="K16" s="10">
        <v>248</v>
      </c>
      <c r="L16" s="10">
        <v>325</v>
      </c>
      <c r="M16" s="10">
        <v>402</v>
      </c>
      <c r="N16" s="10">
        <v>623</v>
      </c>
      <c r="O16" s="10">
        <v>255</v>
      </c>
      <c r="P16" s="10">
        <v>104</v>
      </c>
      <c r="Q16" s="10">
        <v>148</v>
      </c>
      <c r="R16" s="10">
        <v>140</v>
      </c>
      <c r="S16" s="10">
        <v>129</v>
      </c>
      <c r="T16" s="10">
        <v>47</v>
      </c>
      <c r="U16" s="10">
        <v>128</v>
      </c>
      <c r="V16" s="10">
        <v>245</v>
      </c>
      <c r="W16" s="10">
        <v>308</v>
      </c>
      <c r="X16" s="10">
        <v>194</v>
      </c>
      <c r="Y16" s="10">
        <v>201</v>
      </c>
      <c r="Z16" s="10">
        <v>77</v>
      </c>
      <c r="AA16" s="10">
        <v>11</v>
      </c>
      <c r="AB16" s="10">
        <v>463</v>
      </c>
      <c r="AC16" s="10">
        <v>103</v>
      </c>
      <c r="AD16" s="10">
        <v>16</v>
      </c>
      <c r="AE16" s="10">
        <v>44</v>
      </c>
      <c r="AF16" s="10">
        <v>87</v>
      </c>
      <c r="AG16" s="10">
        <v>28</v>
      </c>
      <c r="AH16" s="10">
        <v>5</v>
      </c>
      <c r="AI16" s="10">
        <v>14</v>
      </c>
      <c r="AJ16" s="10">
        <v>4</v>
      </c>
      <c r="AK16" s="10">
        <v>269</v>
      </c>
      <c r="AL16" s="10">
        <v>402</v>
      </c>
      <c r="AM16" s="10">
        <v>43</v>
      </c>
      <c r="AN16" s="10">
        <v>307</v>
      </c>
      <c r="AO16" s="10">
        <v>246</v>
      </c>
      <c r="AP16" s="10">
        <v>2</v>
      </c>
      <c r="AQ16" s="10">
        <v>32</v>
      </c>
      <c r="AR16" s="10">
        <v>20</v>
      </c>
      <c r="AS16" s="10">
        <v>193</v>
      </c>
      <c r="AT16" s="10">
        <v>366</v>
      </c>
      <c r="AU16" s="10">
        <v>214</v>
      </c>
      <c r="AV16" s="10">
        <v>67</v>
      </c>
      <c r="AW16" s="10">
        <v>85</v>
      </c>
      <c r="AX16" s="10">
        <v>92</v>
      </c>
      <c r="AY16" s="8"/>
    </row>
    <row r="17" spans="1:51">
      <c r="A17" s="36"/>
      <c r="B17" s="25"/>
      <c r="C17" s="11" t="s">
        <v>97</v>
      </c>
      <c r="D17" s="11" t="s">
        <v>97</v>
      </c>
      <c r="E17" s="11" t="s">
        <v>97</v>
      </c>
      <c r="F17" s="11" t="s">
        <v>97</v>
      </c>
      <c r="G17" s="11" t="s">
        <v>97</v>
      </c>
      <c r="H17" s="11" t="s">
        <v>97</v>
      </c>
      <c r="I17" s="11" t="s">
        <v>97</v>
      </c>
      <c r="J17" s="11" t="s">
        <v>97</v>
      </c>
      <c r="K17" s="11" t="s">
        <v>97</v>
      </c>
      <c r="L17" s="11" t="s">
        <v>97</v>
      </c>
      <c r="M17" s="11" t="s">
        <v>97</v>
      </c>
      <c r="N17" s="11" t="s">
        <v>97</v>
      </c>
      <c r="O17" s="11" t="s">
        <v>97</v>
      </c>
      <c r="P17" s="11" t="s">
        <v>97</v>
      </c>
      <c r="Q17" s="11" t="s">
        <v>97</v>
      </c>
      <c r="R17" s="11" t="s">
        <v>97</v>
      </c>
      <c r="S17" s="11" t="s">
        <v>97</v>
      </c>
      <c r="T17" s="11" t="s">
        <v>97</v>
      </c>
      <c r="U17" s="11" t="s">
        <v>97</v>
      </c>
      <c r="V17" s="11" t="s">
        <v>97</v>
      </c>
      <c r="W17" s="11" t="s">
        <v>97</v>
      </c>
      <c r="X17" s="11" t="s">
        <v>97</v>
      </c>
      <c r="Y17" s="11" t="s">
        <v>97</v>
      </c>
      <c r="Z17" s="11" t="s">
        <v>97</v>
      </c>
      <c r="AA17" s="11" t="s">
        <v>97</v>
      </c>
      <c r="AB17" s="11" t="s">
        <v>97</v>
      </c>
      <c r="AC17" s="11" t="s">
        <v>97</v>
      </c>
      <c r="AD17" s="11" t="s">
        <v>97</v>
      </c>
      <c r="AE17" s="11" t="s">
        <v>97</v>
      </c>
      <c r="AF17" s="11" t="s">
        <v>97</v>
      </c>
      <c r="AG17" s="11" t="s">
        <v>97</v>
      </c>
      <c r="AH17" s="11" t="s">
        <v>97</v>
      </c>
      <c r="AI17" s="11" t="s">
        <v>97</v>
      </c>
      <c r="AJ17" s="11" t="s">
        <v>97</v>
      </c>
      <c r="AK17" s="11" t="s">
        <v>97</v>
      </c>
      <c r="AL17" s="11" t="s">
        <v>97</v>
      </c>
      <c r="AM17" s="11" t="s">
        <v>97</v>
      </c>
      <c r="AN17" s="11" t="s">
        <v>97</v>
      </c>
      <c r="AO17" s="11" t="s">
        <v>97</v>
      </c>
      <c r="AP17" s="11" t="s">
        <v>97</v>
      </c>
      <c r="AQ17" s="11" t="s">
        <v>97</v>
      </c>
      <c r="AR17" s="11" t="s">
        <v>97</v>
      </c>
      <c r="AS17" s="11" t="s">
        <v>97</v>
      </c>
      <c r="AT17" s="11" t="s">
        <v>97</v>
      </c>
      <c r="AU17" s="11" t="s">
        <v>97</v>
      </c>
      <c r="AV17" s="11" t="s">
        <v>97</v>
      </c>
      <c r="AW17" s="11" t="s">
        <v>97</v>
      </c>
      <c r="AX17" s="11" t="s">
        <v>97</v>
      </c>
      <c r="AY17" s="8"/>
    </row>
    <row r="18" spans="1:51" s="15" customFormat="1" ht="15.75" customHeight="1" thickBot="1">
      <c r="A18" s="35" t="s">
        <v>108</v>
      </c>
      <c r="B18" s="27"/>
      <c r="C18" s="17">
        <v>3.042192345185037</v>
      </c>
      <c r="D18" s="17">
        <v>6.4335197715498129</v>
      </c>
      <c r="E18" s="17">
        <v>5.8456441952475346</v>
      </c>
      <c r="F18" s="17">
        <v>6.0539334582037272</v>
      </c>
      <c r="G18" s="17">
        <v>6.0539334582037272</v>
      </c>
      <c r="H18" s="17">
        <v>9.8490488379644887</v>
      </c>
      <c r="I18" s="17">
        <v>7.4076739882203197</v>
      </c>
      <c r="J18" s="17">
        <v>7.7471696345025407</v>
      </c>
      <c r="K18" s="17">
        <v>6.222493840728113</v>
      </c>
      <c r="L18" s="17">
        <v>5.4354747962215839</v>
      </c>
      <c r="M18" s="17">
        <v>4.8871423674565291</v>
      </c>
      <c r="N18" s="17">
        <v>3.9254729579127079</v>
      </c>
      <c r="O18" s="17">
        <v>6.1364784311213523</v>
      </c>
      <c r="P18" s="17">
        <v>9.6093606831756677</v>
      </c>
      <c r="Q18" s="17">
        <v>8.0551556460596636</v>
      </c>
      <c r="R18" s="17">
        <v>8.2821279308175804</v>
      </c>
      <c r="S18" s="17">
        <v>8.6280507280192591</v>
      </c>
      <c r="T18" s="17">
        <v>14.294549978506531</v>
      </c>
      <c r="U18" s="17">
        <v>8.6616913677371095</v>
      </c>
      <c r="V18" s="17">
        <v>6.2604810887355651</v>
      </c>
      <c r="W18" s="17">
        <v>5.5834967805825508</v>
      </c>
      <c r="X18" s="17">
        <v>7.0355372909038403</v>
      </c>
      <c r="Y18" s="17">
        <v>6.9119261939427803</v>
      </c>
      <c r="Z18" s="17">
        <v>11.167853563147579</v>
      </c>
      <c r="AA18" s="17">
        <v>29.548013274685111</v>
      </c>
      <c r="AB18" s="17">
        <v>4.5537448017299882</v>
      </c>
      <c r="AC18" s="17">
        <v>9.6558986084942156</v>
      </c>
      <c r="AD18" s="17">
        <v>24.499877499612079</v>
      </c>
      <c r="AE18" s="17">
        <v>14.77384412118392</v>
      </c>
      <c r="AF18" s="17">
        <v>10.50640164474426</v>
      </c>
      <c r="AG18" s="17">
        <v>18.520092494258339</v>
      </c>
      <c r="AH18" s="17" t="s">
        <v>109</v>
      </c>
      <c r="AI18" s="17">
        <v>26.191488210155281</v>
      </c>
      <c r="AJ18" s="17" t="s">
        <v>109</v>
      </c>
      <c r="AK18" s="17">
        <v>5.9746316506792994</v>
      </c>
      <c r="AL18" s="17">
        <v>4.8871423674565291</v>
      </c>
      <c r="AM18" s="17">
        <v>14.944650662952659</v>
      </c>
      <c r="AN18" s="17">
        <v>5.5925848949140136</v>
      </c>
      <c r="AO18" s="17">
        <v>6.2477414929465978</v>
      </c>
      <c r="AP18" s="17" t="s">
        <v>109</v>
      </c>
      <c r="AQ18" s="17">
        <v>17.323937122159371</v>
      </c>
      <c r="AR18" s="17">
        <v>21.91332739368012</v>
      </c>
      <c r="AS18" s="17">
        <v>7.0537428741494219</v>
      </c>
      <c r="AT18" s="17">
        <v>5.1219187792438943</v>
      </c>
      <c r="AU18" s="17">
        <v>6.6986664285501716</v>
      </c>
      <c r="AV18" s="17">
        <v>11.972342146522839</v>
      </c>
      <c r="AW18" s="17">
        <v>10.629294800160681</v>
      </c>
      <c r="AX18" s="17">
        <v>10.21689636196532</v>
      </c>
      <c r="AY18" s="8"/>
    </row>
    <row r="19" spans="1:51" ht="15.75" customHeight="1" thickTop="1">
      <c r="A19" s="18" t="s">
        <v>278</v>
      </c>
      <c r="B19" s="16"/>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row>
    <row r="20" spans="1:51">
      <c r="A20" s="13" t="s">
        <v>111</v>
      </c>
    </row>
  </sheetData>
  <mergeCells count="17">
    <mergeCell ref="AV2:AX2"/>
    <mergeCell ref="A2:C2"/>
    <mergeCell ref="A3:B5"/>
    <mergeCell ref="D3:G3"/>
    <mergeCell ref="H3:L3"/>
    <mergeCell ref="M3:N3"/>
    <mergeCell ref="O3:U3"/>
    <mergeCell ref="AL3:AQ3"/>
    <mergeCell ref="A6:A17"/>
    <mergeCell ref="A18:B18"/>
    <mergeCell ref="AR3:AX3"/>
    <mergeCell ref="V3:AA3"/>
    <mergeCell ref="AB3:AK3"/>
    <mergeCell ref="B6:B8"/>
    <mergeCell ref="B9:B11"/>
    <mergeCell ref="B12:B14"/>
    <mergeCell ref="B15:B17"/>
  </mergeCells>
  <hyperlinks>
    <hyperlink ref="A1" location="'TOC'!A1:A1" display="Back to TOC" xr:uid="{00000000-0004-0000-1100-000000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Y29"/>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cols>
    <col min="1" max="1" width="50" style="19" bestFit="1" customWidth="1"/>
    <col min="2" max="2" width="25" style="19" bestFit="1" customWidth="1"/>
    <col min="3" max="50" width="12.6640625" style="19" customWidth="1"/>
  </cols>
  <sheetData>
    <row r="1" spans="1:51" ht="52" customHeight="1">
      <c r="A1" s="7" t="str">
        <f>HYPERLINK("#TOC!A1","Return to Table of Contents")</f>
        <v>Return to Table of Contents</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8"/>
    </row>
    <row r="2" spans="1:51" ht="36" customHeight="1">
      <c r="A2" s="33" t="s">
        <v>279</v>
      </c>
      <c r="B2" s="25"/>
      <c r="C2" s="25"/>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32" t="s">
        <v>185</v>
      </c>
      <c r="AW2" s="25"/>
      <c r="AX2" s="25"/>
      <c r="AY2" s="8"/>
    </row>
    <row r="3" spans="1:51" ht="37" customHeight="1">
      <c r="A3" s="34"/>
      <c r="B3" s="25"/>
      <c r="C3" s="20" t="s">
        <v>28</v>
      </c>
      <c r="D3" s="28" t="s">
        <v>29</v>
      </c>
      <c r="E3" s="25"/>
      <c r="F3" s="25"/>
      <c r="G3" s="25"/>
      <c r="H3" s="28" t="s">
        <v>30</v>
      </c>
      <c r="I3" s="25"/>
      <c r="J3" s="25"/>
      <c r="K3" s="25"/>
      <c r="L3" s="25"/>
      <c r="M3" s="28" t="s">
        <v>31</v>
      </c>
      <c r="N3" s="25"/>
      <c r="O3" s="28" t="s">
        <v>32</v>
      </c>
      <c r="P3" s="25"/>
      <c r="Q3" s="25"/>
      <c r="R3" s="25"/>
      <c r="S3" s="25"/>
      <c r="T3" s="25"/>
      <c r="U3" s="25"/>
      <c r="V3" s="28" t="s">
        <v>33</v>
      </c>
      <c r="W3" s="25"/>
      <c r="X3" s="25"/>
      <c r="Y3" s="25"/>
      <c r="Z3" s="25"/>
      <c r="AA3" s="25"/>
      <c r="AB3" s="28" t="s">
        <v>34</v>
      </c>
      <c r="AC3" s="25"/>
      <c r="AD3" s="25"/>
      <c r="AE3" s="25"/>
      <c r="AF3" s="25"/>
      <c r="AG3" s="25"/>
      <c r="AH3" s="25"/>
      <c r="AI3" s="25"/>
      <c r="AJ3" s="25"/>
      <c r="AK3" s="25"/>
      <c r="AL3" s="28" t="s">
        <v>35</v>
      </c>
      <c r="AM3" s="25"/>
      <c r="AN3" s="25"/>
      <c r="AO3" s="25"/>
      <c r="AP3" s="25"/>
      <c r="AQ3" s="25"/>
      <c r="AR3" s="28" t="s">
        <v>36</v>
      </c>
      <c r="AS3" s="25"/>
      <c r="AT3" s="25"/>
      <c r="AU3" s="25"/>
      <c r="AV3" s="25"/>
      <c r="AW3" s="25"/>
      <c r="AX3" s="25"/>
      <c r="AY3" s="8"/>
    </row>
    <row r="4" spans="1:51" ht="16" customHeight="1">
      <c r="A4" s="25"/>
      <c r="B4" s="25"/>
      <c r="C4" s="21" t="s">
        <v>37</v>
      </c>
      <c r="D4" s="21" t="s">
        <v>37</v>
      </c>
      <c r="E4" s="21" t="s">
        <v>38</v>
      </c>
      <c r="F4" s="21" t="s">
        <v>39</v>
      </c>
      <c r="G4" s="21" t="s">
        <v>40</v>
      </c>
      <c r="H4" s="21" t="s">
        <v>37</v>
      </c>
      <c r="I4" s="21" t="s">
        <v>38</v>
      </c>
      <c r="J4" s="21" t="s">
        <v>39</v>
      </c>
      <c r="K4" s="21" t="s">
        <v>40</v>
      </c>
      <c r="L4" s="21" t="s">
        <v>41</v>
      </c>
      <c r="M4" s="21" t="s">
        <v>37</v>
      </c>
      <c r="N4" s="21" t="s">
        <v>38</v>
      </c>
      <c r="O4" s="21" t="s">
        <v>37</v>
      </c>
      <c r="P4" s="21" t="s">
        <v>38</v>
      </c>
      <c r="Q4" s="21" t="s">
        <v>39</v>
      </c>
      <c r="R4" s="21" t="s">
        <v>40</v>
      </c>
      <c r="S4" s="21" t="s">
        <v>41</v>
      </c>
      <c r="T4" s="21" t="s">
        <v>42</v>
      </c>
      <c r="U4" s="21" t="s">
        <v>43</v>
      </c>
      <c r="V4" s="21" t="s">
        <v>37</v>
      </c>
      <c r="W4" s="21" t="s">
        <v>38</v>
      </c>
      <c r="X4" s="21" t="s">
        <v>39</v>
      </c>
      <c r="Y4" s="21" t="s">
        <v>40</v>
      </c>
      <c r="Z4" s="21" t="s">
        <v>41</v>
      </c>
      <c r="AA4" s="21" t="s">
        <v>42</v>
      </c>
      <c r="AB4" s="21" t="s">
        <v>37</v>
      </c>
      <c r="AC4" s="21" t="s">
        <v>38</v>
      </c>
      <c r="AD4" s="21" t="s">
        <v>39</v>
      </c>
      <c r="AE4" s="21" t="s">
        <v>40</v>
      </c>
      <c r="AF4" s="21" t="s">
        <v>41</v>
      </c>
      <c r="AG4" s="21" t="s">
        <v>42</v>
      </c>
      <c r="AH4" s="21" t="s">
        <v>43</v>
      </c>
      <c r="AI4" s="21" t="s">
        <v>44</v>
      </c>
      <c r="AJ4" s="21" t="s">
        <v>45</v>
      </c>
      <c r="AK4" s="21" t="s">
        <v>46</v>
      </c>
      <c r="AL4" s="21" t="s">
        <v>37</v>
      </c>
      <c r="AM4" s="21" t="s">
        <v>38</v>
      </c>
      <c r="AN4" s="21" t="s">
        <v>39</v>
      </c>
      <c r="AO4" s="21" t="s">
        <v>40</v>
      </c>
      <c r="AP4" s="21" t="s">
        <v>41</v>
      </c>
      <c r="AQ4" s="21" t="s">
        <v>42</v>
      </c>
      <c r="AR4" s="21" t="s">
        <v>37</v>
      </c>
      <c r="AS4" s="21" t="s">
        <v>38</v>
      </c>
      <c r="AT4" s="21" t="s">
        <v>39</v>
      </c>
      <c r="AU4" s="21" t="s">
        <v>40</v>
      </c>
      <c r="AV4" s="21" t="s">
        <v>41</v>
      </c>
      <c r="AW4" s="21" t="s">
        <v>42</v>
      </c>
      <c r="AX4" s="21" t="s">
        <v>43</v>
      </c>
      <c r="AY4" s="8"/>
    </row>
    <row r="5" spans="1:51" ht="34.5" customHeight="1">
      <c r="A5" s="25"/>
      <c r="B5" s="25"/>
      <c r="C5" s="20" t="s">
        <v>47</v>
      </c>
      <c r="D5" s="20" t="s">
        <v>48</v>
      </c>
      <c r="E5" s="20" t="s">
        <v>49</v>
      </c>
      <c r="F5" s="20" t="s">
        <v>50</v>
      </c>
      <c r="G5" s="20" t="s">
        <v>51</v>
      </c>
      <c r="H5" s="20" t="s">
        <v>52</v>
      </c>
      <c r="I5" s="20" t="s">
        <v>53</v>
      </c>
      <c r="J5" s="20" t="s">
        <v>54</v>
      </c>
      <c r="K5" s="20" t="s">
        <v>55</v>
      </c>
      <c r="L5" s="20" t="s">
        <v>56</v>
      </c>
      <c r="M5" s="20" t="s">
        <v>57</v>
      </c>
      <c r="N5" s="20" t="s">
        <v>58</v>
      </c>
      <c r="O5" s="20" t="s">
        <v>59</v>
      </c>
      <c r="P5" s="20" t="s">
        <v>60</v>
      </c>
      <c r="Q5" s="20" t="s">
        <v>61</v>
      </c>
      <c r="R5" s="20" t="s">
        <v>62</v>
      </c>
      <c r="S5" s="20" t="s">
        <v>63</v>
      </c>
      <c r="T5" s="20" t="s">
        <v>64</v>
      </c>
      <c r="U5" s="20" t="s">
        <v>65</v>
      </c>
      <c r="V5" s="20" t="s">
        <v>66</v>
      </c>
      <c r="W5" s="20" t="s">
        <v>67</v>
      </c>
      <c r="X5" s="20" t="s">
        <v>68</v>
      </c>
      <c r="Y5" s="20" t="s">
        <v>69</v>
      </c>
      <c r="Z5" s="20" t="s">
        <v>70</v>
      </c>
      <c r="AA5" s="20" t="s">
        <v>71</v>
      </c>
      <c r="AB5" s="20" t="s">
        <v>72</v>
      </c>
      <c r="AC5" s="20" t="s">
        <v>73</v>
      </c>
      <c r="AD5" s="20" t="s">
        <v>74</v>
      </c>
      <c r="AE5" s="20" t="s">
        <v>75</v>
      </c>
      <c r="AF5" s="20" t="s">
        <v>76</v>
      </c>
      <c r="AG5" s="20" t="s">
        <v>77</v>
      </c>
      <c r="AH5" s="20" t="s">
        <v>78</v>
      </c>
      <c r="AI5" s="20" t="s">
        <v>79</v>
      </c>
      <c r="AJ5" s="20" t="s">
        <v>80</v>
      </c>
      <c r="AK5" s="20" t="s">
        <v>81</v>
      </c>
      <c r="AL5" s="20" t="s">
        <v>82</v>
      </c>
      <c r="AM5" s="20" t="s">
        <v>83</v>
      </c>
      <c r="AN5" s="20" t="s">
        <v>84</v>
      </c>
      <c r="AO5" s="20" t="s">
        <v>85</v>
      </c>
      <c r="AP5" s="20" t="s">
        <v>86</v>
      </c>
      <c r="AQ5" s="20" t="s">
        <v>87</v>
      </c>
      <c r="AR5" s="20" t="s">
        <v>88</v>
      </c>
      <c r="AS5" s="20" t="s">
        <v>89</v>
      </c>
      <c r="AT5" s="20" t="s">
        <v>90</v>
      </c>
      <c r="AU5" s="20" t="s">
        <v>91</v>
      </c>
      <c r="AV5" s="20" t="s">
        <v>92</v>
      </c>
      <c r="AW5" s="20" t="s">
        <v>93</v>
      </c>
      <c r="AX5" s="20" t="s">
        <v>94</v>
      </c>
      <c r="AY5" s="8"/>
    </row>
    <row r="6" spans="1:51">
      <c r="A6" s="31" t="s">
        <v>35</v>
      </c>
      <c r="B6" s="24" t="s">
        <v>82</v>
      </c>
      <c r="C6" s="9">
        <v>0.40796326586289999</v>
      </c>
      <c r="D6" s="9">
        <v>0.39667105762959998</v>
      </c>
      <c r="E6" s="9">
        <v>0.37928565291310001</v>
      </c>
      <c r="F6" s="9">
        <v>0.40412299321250011</v>
      </c>
      <c r="G6" s="9">
        <v>0.4527614746791</v>
      </c>
      <c r="H6" s="9">
        <v>0.46016044306300002</v>
      </c>
      <c r="I6" s="9">
        <v>0.52258577437209996</v>
      </c>
      <c r="J6" s="9">
        <v>0.46868457523219997</v>
      </c>
      <c r="K6" s="9">
        <v>0.33332272971740001</v>
      </c>
      <c r="L6" s="9">
        <v>0.35814856457909999</v>
      </c>
      <c r="M6" s="9">
        <v>0.42535232883739998</v>
      </c>
      <c r="N6" s="9">
        <v>0.3858092376601</v>
      </c>
      <c r="O6" s="9">
        <v>0.3969346183045</v>
      </c>
      <c r="P6" s="9">
        <v>0.47836905825979997</v>
      </c>
      <c r="Q6" s="9">
        <v>0.37004262469110011</v>
      </c>
      <c r="R6" s="9">
        <v>0.38900744375520002</v>
      </c>
      <c r="S6" s="9">
        <v>0.38381811899989998</v>
      </c>
      <c r="T6" s="9">
        <v>0.45264439239050003</v>
      </c>
      <c r="U6" s="9">
        <v>0.41687673754170002</v>
      </c>
      <c r="V6" s="9">
        <v>0.38203481416259999</v>
      </c>
      <c r="W6" s="9">
        <v>0.43554185638749998</v>
      </c>
      <c r="X6" s="9">
        <v>0.38976386454099998</v>
      </c>
      <c r="Y6" s="9">
        <v>0.38058366029309998</v>
      </c>
      <c r="Z6" s="9">
        <v>0.43957973833379999</v>
      </c>
      <c r="AA6" s="9">
        <v>0.82906055665580003</v>
      </c>
      <c r="AB6" s="9">
        <v>0.43965301489480002</v>
      </c>
      <c r="AC6" s="9">
        <v>0.32978699804340011</v>
      </c>
      <c r="AD6" s="9">
        <v>0.50051407349160004</v>
      </c>
      <c r="AE6" s="9">
        <v>0.44858780809960003</v>
      </c>
      <c r="AF6" s="9">
        <v>0.35065579062840002</v>
      </c>
      <c r="AG6" s="9">
        <v>0.37853724700070002</v>
      </c>
      <c r="AH6" s="9">
        <v>7.2925993389680005E-2</v>
      </c>
      <c r="AI6" s="9">
        <v>0.1246009889066</v>
      </c>
      <c r="AJ6" s="9">
        <v>0.85878017618800007</v>
      </c>
      <c r="AK6" s="9">
        <v>0.38230973885519998</v>
      </c>
      <c r="AL6" s="9">
        <v>1</v>
      </c>
      <c r="AM6" s="9">
        <v>0</v>
      </c>
      <c r="AN6" s="9">
        <v>0</v>
      </c>
      <c r="AO6" s="9">
        <v>0</v>
      </c>
      <c r="AP6" s="9">
        <v>0</v>
      </c>
      <c r="AQ6" s="9">
        <v>0</v>
      </c>
      <c r="AR6" s="9">
        <v>0.2370682441893</v>
      </c>
      <c r="AS6" s="9">
        <v>0.3949653050775</v>
      </c>
      <c r="AT6" s="9">
        <v>0.36793010054690001</v>
      </c>
      <c r="AU6" s="9">
        <v>0.48677393922360002</v>
      </c>
      <c r="AV6" s="9">
        <v>0.4535694511585</v>
      </c>
      <c r="AW6" s="9">
        <v>0.45096277797349998</v>
      </c>
      <c r="AX6" s="9">
        <v>0.342077672399</v>
      </c>
      <c r="AY6" s="8"/>
    </row>
    <row r="7" spans="1:51">
      <c r="A7" s="25"/>
      <c r="B7" s="25"/>
      <c r="C7" s="10">
        <v>406</v>
      </c>
      <c r="D7" s="10">
        <v>93</v>
      </c>
      <c r="E7" s="10">
        <v>106</v>
      </c>
      <c r="F7" s="10">
        <v>102</v>
      </c>
      <c r="G7" s="10">
        <v>105</v>
      </c>
      <c r="H7" s="10">
        <v>49</v>
      </c>
      <c r="I7" s="10">
        <v>82</v>
      </c>
      <c r="J7" s="10">
        <v>67</v>
      </c>
      <c r="K7" s="10">
        <v>85</v>
      </c>
      <c r="L7" s="10">
        <v>109</v>
      </c>
      <c r="M7" s="10">
        <v>173</v>
      </c>
      <c r="N7" s="10">
        <v>224</v>
      </c>
      <c r="O7" s="10">
        <v>97</v>
      </c>
      <c r="P7" s="10">
        <v>47</v>
      </c>
      <c r="Q7" s="10">
        <v>51</v>
      </c>
      <c r="R7" s="10">
        <v>58</v>
      </c>
      <c r="S7" s="10">
        <v>50</v>
      </c>
      <c r="T7" s="10">
        <v>19</v>
      </c>
      <c r="U7" s="10">
        <v>49</v>
      </c>
      <c r="V7" s="10">
        <v>89</v>
      </c>
      <c r="W7" s="10">
        <v>124</v>
      </c>
      <c r="X7" s="10">
        <v>78</v>
      </c>
      <c r="Y7" s="10">
        <v>77</v>
      </c>
      <c r="Z7" s="10">
        <v>31</v>
      </c>
      <c r="AA7" s="10">
        <v>7</v>
      </c>
      <c r="AB7" s="10">
        <v>199</v>
      </c>
      <c r="AC7" s="10">
        <v>31</v>
      </c>
      <c r="AD7" s="10">
        <v>7</v>
      </c>
      <c r="AE7" s="10">
        <v>15</v>
      </c>
      <c r="AF7" s="10">
        <v>31</v>
      </c>
      <c r="AG7" s="10">
        <v>10</v>
      </c>
      <c r="AH7" s="10">
        <v>1</v>
      </c>
      <c r="AI7" s="10">
        <v>3</v>
      </c>
      <c r="AJ7" s="10">
        <v>2</v>
      </c>
      <c r="AK7" s="10">
        <v>103</v>
      </c>
      <c r="AL7" s="10">
        <v>406</v>
      </c>
      <c r="AM7" s="10">
        <v>0</v>
      </c>
      <c r="AN7" s="10">
        <v>0</v>
      </c>
      <c r="AO7" s="10">
        <v>0</v>
      </c>
      <c r="AP7" s="10">
        <v>0</v>
      </c>
      <c r="AQ7" s="10">
        <v>0</v>
      </c>
      <c r="AR7" s="10">
        <v>5</v>
      </c>
      <c r="AS7" s="10">
        <v>77</v>
      </c>
      <c r="AT7" s="10">
        <v>128</v>
      </c>
      <c r="AU7" s="10">
        <v>96</v>
      </c>
      <c r="AV7" s="10">
        <v>30</v>
      </c>
      <c r="AW7" s="10">
        <v>36</v>
      </c>
      <c r="AX7" s="10">
        <v>34</v>
      </c>
      <c r="AY7" s="8"/>
    </row>
    <row r="8" spans="1:51">
      <c r="A8" s="25"/>
      <c r="B8" s="25"/>
      <c r="C8" s="11" t="s">
        <v>97</v>
      </c>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2" t="s">
        <v>231</v>
      </c>
      <c r="AM8" s="11"/>
      <c r="AN8" s="11"/>
      <c r="AO8" s="11"/>
      <c r="AP8" s="11"/>
      <c r="AQ8" s="11"/>
      <c r="AR8" s="11"/>
      <c r="AS8" s="11"/>
      <c r="AT8" s="11"/>
      <c r="AU8" s="11"/>
      <c r="AV8" s="11"/>
      <c r="AW8" s="11"/>
      <c r="AX8" s="11"/>
      <c r="AY8" s="8"/>
    </row>
    <row r="9" spans="1:51">
      <c r="A9" s="25"/>
      <c r="B9" s="24" t="s">
        <v>83</v>
      </c>
      <c r="C9" s="9">
        <v>3.2857321479710003E-2</v>
      </c>
      <c r="D9" s="9">
        <v>5.8663061713140001E-2</v>
      </c>
      <c r="E9" s="9">
        <v>1.3688974536810001E-2</v>
      </c>
      <c r="F9" s="9">
        <v>2.5540484403999999E-2</v>
      </c>
      <c r="G9" s="9">
        <v>3.7770721614649998E-2</v>
      </c>
      <c r="H9" s="9">
        <v>1.557841583141E-2</v>
      </c>
      <c r="I9" s="9">
        <v>7.5136665058890004E-3</v>
      </c>
      <c r="J9" s="9">
        <v>5.4894124258970001E-2</v>
      </c>
      <c r="K9" s="9">
        <v>4.5648257263250003E-2</v>
      </c>
      <c r="L9" s="9">
        <v>3.3515074925729998E-2</v>
      </c>
      <c r="M9" s="9">
        <v>3.1080338447389999E-2</v>
      </c>
      <c r="N9" s="9">
        <v>3.5603608919169999E-2</v>
      </c>
      <c r="O9" s="9">
        <v>3.1149208557789999E-2</v>
      </c>
      <c r="P9" s="9">
        <v>4.4775116075350001E-2</v>
      </c>
      <c r="Q9" s="9">
        <v>2.4499050729339999E-2</v>
      </c>
      <c r="R9" s="9">
        <v>2.5694903499810001E-2</v>
      </c>
      <c r="S9" s="9">
        <v>3.0550399724149999E-2</v>
      </c>
      <c r="T9" s="9">
        <v>1.5658312158700002E-2</v>
      </c>
      <c r="U9" s="9">
        <v>3.7072435519810001E-2</v>
      </c>
      <c r="V9" s="9">
        <v>4.1167231350320001E-2</v>
      </c>
      <c r="W9" s="9">
        <v>1.4589377367590001E-2</v>
      </c>
      <c r="X9" s="9">
        <v>5.3976046576139997E-2</v>
      </c>
      <c r="Y9" s="9">
        <v>3.6473178022289998E-2</v>
      </c>
      <c r="Z9" s="9">
        <v>5.3301216902850002E-2</v>
      </c>
      <c r="AA9" s="9">
        <v>0</v>
      </c>
      <c r="AB9" s="9">
        <v>6.4240391312960004E-3</v>
      </c>
      <c r="AC9" s="9">
        <v>6.6538016339710002E-2</v>
      </c>
      <c r="AD9" s="9">
        <v>0</v>
      </c>
      <c r="AE9" s="9">
        <v>3.8486917942780002E-2</v>
      </c>
      <c r="AF9" s="9">
        <v>7.7475242994490004E-2</v>
      </c>
      <c r="AG9" s="9">
        <v>7.6342191384670003E-3</v>
      </c>
      <c r="AH9" s="9">
        <v>0.27108829685210001</v>
      </c>
      <c r="AI9" s="9">
        <v>0</v>
      </c>
      <c r="AJ9" s="9">
        <v>0</v>
      </c>
      <c r="AK9" s="9">
        <v>7.0121943493820005E-2</v>
      </c>
      <c r="AL9" s="9">
        <v>0</v>
      </c>
      <c r="AM9" s="9">
        <v>1</v>
      </c>
      <c r="AN9" s="9">
        <v>0</v>
      </c>
      <c r="AO9" s="9">
        <v>0</v>
      </c>
      <c r="AP9" s="9">
        <v>0</v>
      </c>
      <c r="AQ9" s="9">
        <v>0</v>
      </c>
      <c r="AR9" s="9">
        <v>0</v>
      </c>
      <c r="AS9" s="9">
        <v>4.2456608733919987E-2</v>
      </c>
      <c r="AT9" s="9">
        <v>3.829595226647E-2</v>
      </c>
      <c r="AU9" s="9">
        <v>1.3671001673700001E-2</v>
      </c>
      <c r="AV9" s="9">
        <v>0</v>
      </c>
      <c r="AW9" s="9">
        <v>9.1400131247599992E-2</v>
      </c>
      <c r="AX9" s="9">
        <v>3.5110176961590002E-2</v>
      </c>
      <c r="AY9" s="8"/>
    </row>
    <row r="10" spans="1:51">
      <c r="A10" s="25"/>
      <c r="B10" s="25"/>
      <c r="C10" s="10">
        <v>43</v>
      </c>
      <c r="D10" s="10">
        <v>16</v>
      </c>
      <c r="E10" s="10">
        <v>7</v>
      </c>
      <c r="F10" s="10">
        <v>8</v>
      </c>
      <c r="G10" s="10">
        <v>12</v>
      </c>
      <c r="H10" s="10">
        <v>4</v>
      </c>
      <c r="I10" s="10">
        <v>2</v>
      </c>
      <c r="J10" s="10">
        <v>7</v>
      </c>
      <c r="K10" s="10">
        <v>15</v>
      </c>
      <c r="L10" s="10">
        <v>15</v>
      </c>
      <c r="M10" s="10">
        <v>18</v>
      </c>
      <c r="N10" s="10">
        <v>25</v>
      </c>
      <c r="O10" s="10">
        <v>9</v>
      </c>
      <c r="P10" s="10">
        <v>6</v>
      </c>
      <c r="Q10" s="10">
        <v>6</v>
      </c>
      <c r="R10" s="10">
        <v>5</v>
      </c>
      <c r="S10" s="10">
        <v>6</v>
      </c>
      <c r="T10" s="10">
        <v>2</v>
      </c>
      <c r="U10" s="10">
        <v>5</v>
      </c>
      <c r="V10" s="10">
        <v>14</v>
      </c>
      <c r="W10" s="10">
        <v>8</v>
      </c>
      <c r="X10" s="10">
        <v>8</v>
      </c>
      <c r="Y10" s="10">
        <v>10</v>
      </c>
      <c r="Z10" s="10">
        <v>3</v>
      </c>
      <c r="AA10" s="10">
        <v>0</v>
      </c>
      <c r="AB10" s="10">
        <v>4</v>
      </c>
      <c r="AC10" s="10">
        <v>9</v>
      </c>
      <c r="AD10" s="10">
        <v>0</v>
      </c>
      <c r="AE10" s="10">
        <v>2</v>
      </c>
      <c r="AF10" s="10">
        <v>8</v>
      </c>
      <c r="AG10" s="10">
        <v>1</v>
      </c>
      <c r="AH10" s="10">
        <v>1</v>
      </c>
      <c r="AI10" s="10">
        <v>0</v>
      </c>
      <c r="AJ10" s="10">
        <v>0</v>
      </c>
      <c r="AK10" s="10">
        <v>18</v>
      </c>
      <c r="AL10" s="10">
        <v>0</v>
      </c>
      <c r="AM10" s="10">
        <v>43</v>
      </c>
      <c r="AN10" s="10">
        <v>0</v>
      </c>
      <c r="AO10" s="10">
        <v>0</v>
      </c>
      <c r="AP10" s="10">
        <v>0</v>
      </c>
      <c r="AQ10" s="10">
        <v>0</v>
      </c>
      <c r="AR10" s="10">
        <v>0</v>
      </c>
      <c r="AS10" s="10">
        <v>8</v>
      </c>
      <c r="AT10" s="10">
        <v>15</v>
      </c>
      <c r="AU10" s="10">
        <v>6</v>
      </c>
      <c r="AV10" s="10">
        <v>0</v>
      </c>
      <c r="AW10" s="10">
        <v>9</v>
      </c>
      <c r="AX10" s="10">
        <v>5</v>
      </c>
      <c r="AY10" s="8"/>
    </row>
    <row r="11" spans="1:51">
      <c r="A11" s="25"/>
      <c r="B11" s="25"/>
      <c r="C11" s="11" t="s">
        <v>97</v>
      </c>
      <c r="D11" s="12" t="s">
        <v>120</v>
      </c>
      <c r="E11" s="11"/>
      <c r="F11" s="11"/>
      <c r="G11" s="11"/>
      <c r="H11" s="11"/>
      <c r="I11" s="11"/>
      <c r="J11" s="11"/>
      <c r="K11" s="11"/>
      <c r="L11" s="11"/>
      <c r="M11" s="11"/>
      <c r="N11" s="11"/>
      <c r="O11" s="11"/>
      <c r="P11" s="11"/>
      <c r="Q11" s="11"/>
      <c r="R11" s="11"/>
      <c r="S11" s="11"/>
      <c r="T11" s="11"/>
      <c r="U11" s="11"/>
      <c r="V11" s="11"/>
      <c r="W11" s="11"/>
      <c r="X11" s="11"/>
      <c r="Y11" s="11"/>
      <c r="Z11" s="11"/>
      <c r="AA11" s="11"/>
      <c r="AB11" s="11"/>
      <c r="AC11" s="12" t="s">
        <v>105</v>
      </c>
      <c r="AD11" s="11"/>
      <c r="AE11" s="11"/>
      <c r="AF11" s="12" t="s">
        <v>107</v>
      </c>
      <c r="AG11" s="11"/>
      <c r="AH11" s="12" t="s">
        <v>280</v>
      </c>
      <c r="AI11" s="11"/>
      <c r="AJ11" s="11"/>
      <c r="AK11" s="12" t="s">
        <v>107</v>
      </c>
      <c r="AL11" s="11"/>
      <c r="AM11" s="12" t="s">
        <v>235</v>
      </c>
      <c r="AN11" s="11"/>
      <c r="AO11" s="11"/>
      <c r="AP11" s="11"/>
      <c r="AQ11" s="11"/>
      <c r="AR11" s="11"/>
      <c r="AS11" s="11"/>
      <c r="AT11" s="11"/>
      <c r="AU11" s="11"/>
      <c r="AV11" s="11"/>
      <c r="AW11" s="12" t="s">
        <v>133</v>
      </c>
      <c r="AX11" s="11"/>
      <c r="AY11" s="8"/>
    </row>
    <row r="12" spans="1:51">
      <c r="A12" s="25"/>
      <c r="B12" s="24" t="s">
        <v>84</v>
      </c>
      <c r="C12" s="9">
        <v>0.27903736274910002</v>
      </c>
      <c r="D12" s="9">
        <v>0.23353928889559999</v>
      </c>
      <c r="E12" s="9">
        <v>0.2639295632682</v>
      </c>
      <c r="F12" s="9">
        <v>0.36312433931479998</v>
      </c>
      <c r="G12" s="9">
        <v>0.25128830522309997</v>
      </c>
      <c r="H12" s="9">
        <v>0.19985545384030001</v>
      </c>
      <c r="I12" s="9">
        <v>0.2098755320823</v>
      </c>
      <c r="J12" s="9">
        <v>0.22201921821459999</v>
      </c>
      <c r="K12" s="9">
        <v>0.31636313198529997</v>
      </c>
      <c r="L12" s="9">
        <v>0.34676616331780002</v>
      </c>
      <c r="M12" s="9">
        <v>0.2182954030432</v>
      </c>
      <c r="N12" s="9">
        <v>0.34198604174469999</v>
      </c>
      <c r="O12" s="9">
        <v>0.24391498486509999</v>
      </c>
      <c r="P12" s="9">
        <v>0.19789936284189999</v>
      </c>
      <c r="Q12" s="9">
        <v>0.37012515300940002</v>
      </c>
      <c r="R12" s="9">
        <v>0.27636750334580001</v>
      </c>
      <c r="S12" s="9">
        <v>0.3052108609484</v>
      </c>
      <c r="T12" s="9">
        <v>0.31406997922949997</v>
      </c>
      <c r="U12" s="9">
        <v>0.38138039954539998</v>
      </c>
      <c r="V12" s="9">
        <v>0.26925404680499998</v>
      </c>
      <c r="W12" s="9">
        <v>0.2616037211219</v>
      </c>
      <c r="X12" s="9">
        <v>0.28089951801980001</v>
      </c>
      <c r="Y12" s="9">
        <v>0.38551447948119999</v>
      </c>
      <c r="Z12" s="9">
        <v>0.1893481143189</v>
      </c>
      <c r="AA12" s="9">
        <v>0.1097639506559</v>
      </c>
      <c r="AB12" s="9">
        <v>0.3287232955271</v>
      </c>
      <c r="AC12" s="9">
        <v>0.20864112306970001</v>
      </c>
      <c r="AD12" s="9">
        <v>0.36886367865879999</v>
      </c>
      <c r="AE12" s="9">
        <v>0.29815330521380001</v>
      </c>
      <c r="AF12" s="9">
        <v>0.20598990672709999</v>
      </c>
      <c r="AG12" s="9">
        <v>0.1278776676268</v>
      </c>
      <c r="AH12" s="9">
        <v>7.2925993389680005E-2</v>
      </c>
      <c r="AI12" s="9">
        <v>0.46876562923499998</v>
      </c>
      <c r="AJ12" s="9">
        <v>7.0609911906020006E-2</v>
      </c>
      <c r="AK12" s="9">
        <v>0.22639973955629999</v>
      </c>
      <c r="AL12" s="9">
        <v>0</v>
      </c>
      <c r="AM12" s="9">
        <v>0</v>
      </c>
      <c r="AN12" s="9">
        <v>1</v>
      </c>
      <c r="AO12" s="9">
        <v>0</v>
      </c>
      <c r="AP12" s="9">
        <v>0</v>
      </c>
      <c r="AQ12" s="9">
        <v>0</v>
      </c>
      <c r="AR12" s="9">
        <v>0.42320570730739998</v>
      </c>
      <c r="AS12" s="9">
        <v>0.27981601087320002</v>
      </c>
      <c r="AT12" s="9">
        <v>0.30294211615909999</v>
      </c>
      <c r="AU12" s="9">
        <v>0.30364281967680001</v>
      </c>
      <c r="AV12" s="9">
        <v>0.19851967176150001</v>
      </c>
      <c r="AW12" s="9">
        <v>0.1812378094189</v>
      </c>
      <c r="AX12" s="9">
        <v>0.2739249348535</v>
      </c>
      <c r="AY12" s="8"/>
    </row>
    <row r="13" spans="1:51">
      <c r="A13" s="25"/>
      <c r="B13" s="25"/>
      <c r="C13" s="10">
        <v>307</v>
      </c>
      <c r="D13" s="10">
        <v>56</v>
      </c>
      <c r="E13" s="10">
        <v>87</v>
      </c>
      <c r="F13" s="10">
        <v>97</v>
      </c>
      <c r="G13" s="10">
        <v>67</v>
      </c>
      <c r="H13" s="10">
        <v>16</v>
      </c>
      <c r="I13" s="10">
        <v>50</v>
      </c>
      <c r="J13" s="10">
        <v>48</v>
      </c>
      <c r="K13" s="10">
        <v>74</v>
      </c>
      <c r="L13" s="10">
        <v>116</v>
      </c>
      <c r="M13" s="10">
        <v>89</v>
      </c>
      <c r="N13" s="10">
        <v>214</v>
      </c>
      <c r="O13" s="10">
        <v>68</v>
      </c>
      <c r="P13" s="10">
        <v>27</v>
      </c>
      <c r="Q13" s="10">
        <v>51</v>
      </c>
      <c r="R13" s="10">
        <v>37</v>
      </c>
      <c r="S13" s="10">
        <v>43</v>
      </c>
      <c r="T13" s="10">
        <v>10</v>
      </c>
      <c r="U13" s="10">
        <v>47</v>
      </c>
      <c r="V13" s="10">
        <v>62</v>
      </c>
      <c r="W13" s="10">
        <v>93</v>
      </c>
      <c r="X13" s="10">
        <v>58</v>
      </c>
      <c r="Y13" s="10">
        <v>75</v>
      </c>
      <c r="Z13" s="10">
        <v>18</v>
      </c>
      <c r="AA13" s="10">
        <v>1</v>
      </c>
      <c r="AB13" s="10">
        <v>165</v>
      </c>
      <c r="AC13" s="10">
        <v>22</v>
      </c>
      <c r="AD13" s="10">
        <v>5</v>
      </c>
      <c r="AE13" s="10">
        <v>12</v>
      </c>
      <c r="AF13" s="10">
        <v>23</v>
      </c>
      <c r="AG13" s="10">
        <v>5</v>
      </c>
      <c r="AH13" s="10">
        <v>1</v>
      </c>
      <c r="AI13" s="10">
        <v>8</v>
      </c>
      <c r="AJ13" s="10">
        <v>1</v>
      </c>
      <c r="AK13" s="10">
        <v>64</v>
      </c>
      <c r="AL13" s="10">
        <v>0</v>
      </c>
      <c r="AM13" s="10">
        <v>0</v>
      </c>
      <c r="AN13" s="10">
        <v>307</v>
      </c>
      <c r="AO13" s="10">
        <v>0</v>
      </c>
      <c r="AP13" s="10">
        <v>0</v>
      </c>
      <c r="AQ13" s="10">
        <v>0</v>
      </c>
      <c r="AR13" s="10">
        <v>8</v>
      </c>
      <c r="AS13" s="10">
        <v>56</v>
      </c>
      <c r="AT13" s="10">
        <v>122</v>
      </c>
      <c r="AU13" s="10">
        <v>63</v>
      </c>
      <c r="AV13" s="10">
        <v>17</v>
      </c>
      <c r="AW13" s="10">
        <v>16</v>
      </c>
      <c r="AX13" s="10">
        <v>25</v>
      </c>
      <c r="AY13" s="8"/>
    </row>
    <row r="14" spans="1:51">
      <c r="A14" s="25"/>
      <c r="B14" s="25"/>
      <c r="C14" s="11" t="s">
        <v>97</v>
      </c>
      <c r="D14" s="11"/>
      <c r="E14" s="11"/>
      <c r="F14" s="11"/>
      <c r="G14" s="11"/>
      <c r="H14" s="11"/>
      <c r="I14" s="11"/>
      <c r="J14" s="11"/>
      <c r="K14" s="11"/>
      <c r="L14" s="11"/>
      <c r="M14" s="11"/>
      <c r="N14" s="12" t="s">
        <v>105</v>
      </c>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2" t="s">
        <v>239</v>
      </c>
      <c r="AO14" s="11"/>
      <c r="AP14" s="11"/>
      <c r="AQ14" s="11"/>
      <c r="AR14" s="11"/>
      <c r="AS14" s="11"/>
      <c r="AT14" s="11"/>
      <c r="AU14" s="11"/>
      <c r="AV14" s="11"/>
      <c r="AW14" s="11"/>
      <c r="AX14" s="11"/>
      <c r="AY14" s="8"/>
    </row>
    <row r="15" spans="1:51">
      <c r="A15" s="25"/>
      <c r="B15" s="24" t="s">
        <v>85</v>
      </c>
      <c r="C15" s="9">
        <v>0.25423068620209999</v>
      </c>
      <c r="D15" s="9">
        <v>0.27601852049469999</v>
      </c>
      <c r="E15" s="9">
        <v>0.33616867734689998</v>
      </c>
      <c r="F15" s="9">
        <v>0.20448350568779999</v>
      </c>
      <c r="G15" s="9">
        <v>0.19673245709709999</v>
      </c>
      <c r="H15" s="9">
        <v>0.30685810973209998</v>
      </c>
      <c r="I15" s="9">
        <v>0.23361445314410001</v>
      </c>
      <c r="J15" s="9">
        <v>0.22091415130610001</v>
      </c>
      <c r="K15" s="9">
        <v>0.2784541781314</v>
      </c>
      <c r="L15" s="9">
        <v>0.23732025207320001</v>
      </c>
      <c r="M15" s="9">
        <v>0.3125774677491</v>
      </c>
      <c r="N15" s="9">
        <v>0.19997216145790001</v>
      </c>
      <c r="O15" s="9">
        <v>0.31354416328919998</v>
      </c>
      <c r="P15" s="9">
        <v>0.25834353759790002</v>
      </c>
      <c r="Q15" s="9">
        <v>0.19832172490309999</v>
      </c>
      <c r="R15" s="9">
        <v>0.27714305373129999</v>
      </c>
      <c r="S15" s="9">
        <v>0.26187154053680001</v>
      </c>
      <c r="T15" s="9">
        <v>0.17719345636280001</v>
      </c>
      <c r="U15" s="9">
        <v>0.15790663544819999</v>
      </c>
      <c r="V15" s="9">
        <v>0.28730902627920002</v>
      </c>
      <c r="W15" s="9">
        <v>0.26281143018960001</v>
      </c>
      <c r="X15" s="9">
        <v>0.22574130097789999</v>
      </c>
      <c r="Y15" s="9">
        <v>0.18063205434900001</v>
      </c>
      <c r="Z15" s="9">
        <v>0.3080769328188</v>
      </c>
      <c r="AA15" s="9">
        <v>3.9222702557110002E-2</v>
      </c>
      <c r="AB15" s="9">
        <v>0.20352812232510001</v>
      </c>
      <c r="AC15" s="9">
        <v>0.36456843332639999</v>
      </c>
      <c r="AD15" s="9">
        <v>0.1306222478496</v>
      </c>
      <c r="AE15" s="9">
        <v>0.20187451179499999</v>
      </c>
      <c r="AF15" s="9">
        <v>0.3539605831064</v>
      </c>
      <c r="AG15" s="9">
        <v>0.37774281247399999</v>
      </c>
      <c r="AH15" s="9">
        <v>0.58305971636850007</v>
      </c>
      <c r="AI15" s="9">
        <v>0.37811540115409997</v>
      </c>
      <c r="AJ15" s="9">
        <v>7.0609911906020006E-2</v>
      </c>
      <c r="AK15" s="9">
        <v>0.28224330304360001</v>
      </c>
      <c r="AL15" s="9">
        <v>0</v>
      </c>
      <c r="AM15" s="9">
        <v>0</v>
      </c>
      <c r="AN15" s="9">
        <v>0</v>
      </c>
      <c r="AO15" s="9">
        <v>1</v>
      </c>
      <c r="AP15" s="9">
        <v>0</v>
      </c>
      <c r="AQ15" s="9">
        <v>0</v>
      </c>
      <c r="AR15" s="9">
        <v>0.29219189454349997</v>
      </c>
      <c r="AS15" s="9">
        <v>0.27004691137350001</v>
      </c>
      <c r="AT15" s="9">
        <v>0.25549856909000002</v>
      </c>
      <c r="AU15" s="9">
        <v>0.17022142744489999</v>
      </c>
      <c r="AV15" s="9">
        <v>0.34791087708009999</v>
      </c>
      <c r="AW15" s="9">
        <v>0.2025970323289</v>
      </c>
      <c r="AX15" s="9">
        <v>0.34283274121680002</v>
      </c>
      <c r="AY15" s="8"/>
    </row>
    <row r="16" spans="1:51">
      <c r="A16" s="25"/>
      <c r="B16" s="25"/>
      <c r="C16" s="10">
        <v>246</v>
      </c>
      <c r="D16" s="10">
        <v>59</v>
      </c>
      <c r="E16" s="10">
        <v>75</v>
      </c>
      <c r="F16" s="10">
        <v>51</v>
      </c>
      <c r="G16" s="10">
        <v>61</v>
      </c>
      <c r="H16" s="10">
        <v>27</v>
      </c>
      <c r="I16" s="10">
        <v>35</v>
      </c>
      <c r="J16" s="10">
        <v>31</v>
      </c>
      <c r="K16" s="10">
        <v>65</v>
      </c>
      <c r="L16" s="10">
        <v>78</v>
      </c>
      <c r="M16" s="10">
        <v>114</v>
      </c>
      <c r="N16" s="10">
        <v>131</v>
      </c>
      <c r="O16" s="10">
        <v>74</v>
      </c>
      <c r="P16" s="10">
        <v>22</v>
      </c>
      <c r="Q16" s="10">
        <v>36</v>
      </c>
      <c r="R16" s="10">
        <v>32</v>
      </c>
      <c r="S16" s="10">
        <v>29</v>
      </c>
      <c r="T16" s="10">
        <v>13</v>
      </c>
      <c r="U16" s="10">
        <v>25</v>
      </c>
      <c r="V16" s="10">
        <v>72</v>
      </c>
      <c r="W16" s="10">
        <v>72</v>
      </c>
      <c r="X16" s="10">
        <v>42</v>
      </c>
      <c r="Y16" s="10">
        <v>35</v>
      </c>
      <c r="Z16" s="10">
        <v>24</v>
      </c>
      <c r="AA16" s="10">
        <v>1</v>
      </c>
      <c r="AB16" s="10">
        <v>86</v>
      </c>
      <c r="AC16" s="10">
        <v>33</v>
      </c>
      <c r="AD16" s="10">
        <v>4</v>
      </c>
      <c r="AE16" s="10">
        <v>13</v>
      </c>
      <c r="AF16" s="10">
        <v>23</v>
      </c>
      <c r="AG16" s="10">
        <v>10</v>
      </c>
      <c r="AH16" s="10">
        <v>2</v>
      </c>
      <c r="AI16" s="10">
        <v>2</v>
      </c>
      <c r="AJ16" s="10">
        <v>1</v>
      </c>
      <c r="AK16" s="10">
        <v>71</v>
      </c>
      <c r="AL16" s="10">
        <v>0</v>
      </c>
      <c r="AM16" s="10">
        <v>0</v>
      </c>
      <c r="AN16" s="10">
        <v>0</v>
      </c>
      <c r="AO16" s="10">
        <v>246</v>
      </c>
      <c r="AP16" s="10">
        <v>0</v>
      </c>
      <c r="AQ16" s="10">
        <v>0</v>
      </c>
      <c r="AR16" s="10">
        <v>6</v>
      </c>
      <c r="AS16" s="10">
        <v>49</v>
      </c>
      <c r="AT16" s="10">
        <v>84</v>
      </c>
      <c r="AU16" s="10">
        <v>43</v>
      </c>
      <c r="AV16" s="10">
        <v>20</v>
      </c>
      <c r="AW16" s="10">
        <v>19</v>
      </c>
      <c r="AX16" s="10">
        <v>25</v>
      </c>
      <c r="AY16" s="8"/>
    </row>
    <row r="17" spans="1:51">
      <c r="A17" s="25"/>
      <c r="B17" s="25"/>
      <c r="C17" s="11" t="s">
        <v>97</v>
      </c>
      <c r="D17" s="11"/>
      <c r="E17" s="11"/>
      <c r="F17" s="11"/>
      <c r="G17" s="11"/>
      <c r="H17" s="11"/>
      <c r="I17" s="11"/>
      <c r="J17" s="11"/>
      <c r="K17" s="11"/>
      <c r="L17" s="11"/>
      <c r="M17" s="12" t="s">
        <v>120</v>
      </c>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2" t="s">
        <v>241</v>
      </c>
      <c r="AP17" s="11"/>
      <c r="AQ17" s="11"/>
      <c r="AR17" s="11"/>
      <c r="AS17" s="11"/>
      <c r="AT17" s="11"/>
      <c r="AU17" s="11"/>
      <c r="AV17" s="11"/>
      <c r="AW17" s="11"/>
      <c r="AX17" s="11"/>
      <c r="AY17" s="8"/>
    </row>
    <row r="18" spans="1:51">
      <c r="A18" s="25"/>
      <c r="B18" s="24" t="s">
        <v>86</v>
      </c>
      <c r="C18" s="9">
        <v>1.5005418722989999E-3</v>
      </c>
      <c r="D18" s="9">
        <v>6.6748241905700001E-3</v>
      </c>
      <c r="E18" s="9">
        <v>0</v>
      </c>
      <c r="F18" s="9">
        <v>0</v>
      </c>
      <c r="G18" s="9">
        <v>0</v>
      </c>
      <c r="H18" s="9">
        <v>0</v>
      </c>
      <c r="I18" s="9">
        <v>5.9694298904349992E-3</v>
      </c>
      <c r="J18" s="9">
        <v>0</v>
      </c>
      <c r="K18" s="9">
        <v>0</v>
      </c>
      <c r="L18" s="9">
        <v>1.853870164304E-3</v>
      </c>
      <c r="M18" s="9">
        <v>1.281836647382E-3</v>
      </c>
      <c r="N18" s="9">
        <v>0</v>
      </c>
      <c r="O18" s="9">
        <v>0</v>
      </c>
      <c r="P18" s="9">
        <v>0</v>
      </c>
      <c r="Q18" s="9">
        <v>0</v>
      </c>
      <c r="R18" s="9">
        <v>0</v>
      </c>
      <c r="S18" s="9">
        <v>1.31642401295E-2</v>
      </c>
      <c r="T18" s="9">
        <v>0</v>
      </c>
      <c r="U18" s="9">
        <v>0</v>
      </c>
      <c r="V18" s="9">
        <v>0</v>
      </c>
      <c r="W18" s="9">
        <v>1.7434719791360001E-3</v>
      </c>
      <c r="X18" s="9">
        <v>0</v>
      </c>
      <c r="Y18" s="9">
        <v>6.8823014445279999E-3</v>
      </c>
      <c r="Z18" s="9">
        <v>0</v>
      </c>
      <c r="AA18" s="9">
        <v>0</v>
      </c>
      <c r="AB18" s="9">
        <v>0</v>
      </c>
      <c r="AC18" s="9">
        <v>0</v>
      </c>
      <c r="AD18" s="9">
        <v>0</v>
      </c>
      <c r="AE18" s="9">
        <v>0</v>
      </c>
      <c r="AF18" s="9">
        <v>6.8285336742799994E-3</v>
      </c>
      <c r="AG18" s="9">
        <v>0</v>
      </c>
      <c r="AH18" s="9">
        <v>0</v>
      </c>
      <c r="AI18" s="9">
        <v>0</v>
      </c>
      <c r="AJ18" s="9">
        <v>0</v>
      </c>
      <c r="AK18" s="9">
        <v>5.0248186349849998E-3</v>
      </c>
      <c r="AL18" s="9">
        <v>0</v>
      </c>
      <c r="AM18" s="9">
        <v>0</v>
      </c>
      <c r="AN18" s="9">
        <v>0</v>
      </c>
      <c r="AO18" s="9">
        <v>0</v>
      </c>
      <c r="AP18" s="9">
        <v>1</v>
      </c>
      <c r="AQ18" s="9">
        <v>0</v>
      </c>
      <c r="AR18" s="9">
        <v>4.7534153959850001E-2</v>
      </c>
      <c r="AS18" s="9">
        <v>0</v>
      </c>
      <c r="AT18" s="9">
        <v>0</v>
      </c>
      <c r="AU18" s="9">
        <v>0</v>
      </c>
      <c r="AV18" s="9">
        <v>0</v>
      </c>
      <c r="AW18" s="9">
        <v>8.3439245378750006E-3</v>
      </c>
      <c r="AX18" s="9">
        <v>0</v>
      </c>
      <c r="AY18" s="8"/>
    </row>
    <row r="19" spans="1:51">
      <c r="A19" s="25"/>
      <c r="B19" s="25"/>
      <c r="C19" s="10">
        <v>2</v>
      </c>
      <c r="D19" s="10">
        <v>2</v>
      </c>
      <c r="E19" s="10">
        <v>0</v>
      </c>
      <c r="F19" s="10">
        <v>0</v>
      </c>
      <c r="G19" s="10">
        <v>0</v>
      </c>
      <c r="H19" s="10">
        <v>0</v>
      </c>
      <c r="I19" s="10">
        <v>1</v>
      </c>
      <c r="J19" s="10">
        <v>0</v>
      </c>
      <c r="K19" s="10">
        <v>0</v>
      </c>
      <c r="L19" s="10">
        <v>1</v>
      </c>
      <c r="M19" s="10">
        <v>1</v>
      </c>
      <c r="N19" s="10">
        <v>0</v>
      </c>
      <c r="O19" s="10">
        <v>0</v>
      </c>
      <c r="P19" s="10">
        <v>0</v>
      </c>
      <c r="Q19" s="10">
        <v>0</v>
      </c>
      <c r="R19" s="10">
        <v>0</v>
      </c>
      <c r="S19" s="10">
        <v>1</v>
      </c>
      <c r="T19" s="10">
        <v>0</v>
      </c>
      <c r="U19" s="10">
        <v>0</v>
      </c>
      <c r="V19" s="10">
        <v>0</v>
      </c>
      <c r="W19" s="10">
        <v>1</v>
      </c>
      <c r="X19" s="10">
        <v>0</v>
      </c>
      <c r="Y19" s="10">
        <v>1</v>
      </c>
      <c r="Z19" s="10">
        <v>0</v>
      </c>
      <c r="AA19" s="10">
        <v>0</v>
      </c>
      <c r="AB19" s="10">
        <v>0</v>
      </c>
      <c r="AC19" s="10">
        <v>0</v>
      </c>
      <c r="AD19" s="10">
        <v>0</v>
      </c>
      <c r="AE19" s="10">
        <v>0</v>
      </c>
      <c r="AF19" s="10">
        <v>1</v>
      </c>
      <c r="AG19" s="10">
        <v>0</v>
      </c>
      <c r="AH19" s="10">
        <v>0</v>
      </c>
      <c r="AI19" s="10">
        <v>0</v>
      </c>
      <c r="AJ19" s="10">
        <v>0</v>
      </c>
      <c r="AK19" s="10">
        <v>1</v>
      </c>
      <c r="AL19" s="10">
        <v>0</v>
      </c>
      <c r="AM19" s="10">
        <v>0</v>
      </c>
      <c r="AN19" s="10">
        <v>0</v>
      </c>
      <c r="AO19" s="10">
        <v>0</v>
      </c>
      <c r="AP19" s="10">
        <v>2</v>
      </c>
      <c r="AQ19" s="10">
        <v>0</v>
      </c>
      <c r="AR19" s="10">
        <v>1</v>
      </c>
      <c r="AS19" s="10">
        <v>0</v>
      </c>
      <c r="AT19" s="10">
        <v>0</v>
      </c>
      <c r="AU19" s="10">
        <v>0</v>
      </c>
      <c r="AV19" s="10">
        <v>0</v>
      </c>
      <c r="AW19" s="10">
        <v>1</v>
      </c>
      <c r="AX19" s="10">
        <v>0</v>
      </c>
      <c r="AY19" s="8"/>
    </row>
    <row r="20" spans="1:51">
      <c r="A20" s="25"/>
      <c r="B20" s="25"/>
      <c r="C20" s="11" t="s">
        <v>97</v>
      </c>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2" t="s">
        <v>224</v>
      </c>
      <c r="AQ20" s="11"/>
      <c r="AR20" s="12" t="s">
        <v>281</v>
      </c>
      <c r="AS20" s="11"/>
      <c r="AT20" s="11"/>
      <c r="AU20" s="11"/>
      <c r="AV20" s="11"/>
      <c r="AW20" s="11"/>
      <c r="AX20" s="11"/>
      <c r="AY20" s="8"/>
    </row>
    <row r="21" spans="1:51">
      <c r="A21" s="25"/>
      <c r="B21" s="24" t="s">
        <v>87</v>
      </c>
      <c r="C21" s="9">
        <v>2.441082183397E-2</v>
      </c>
      <c r="D21" s="9">
        <v>2.8433247076420001E-2</v>
      </c>
      <c r="E21" s="9">
        <v>6.9271319349810002E-3</v>
      </c>
      <c r="F21" s="9">
        <v>2.7286773809419998E-3</v>
      </c>
      <c r="G21" s="9">
        <v>6.1447041386010003E-2</v>
      </c>
      <c r="H21" s="9">
        <v>1.75475775333E-2</v>
      </c>
      <c r="I21" s="9">
        <v>2.0441144005110001E-2</v>
      </c>
      <c r="J21" s="9">
        <v>3.348793098807E-2</v>
      </c>
      <c r="K21" s="9">
        <v>2.6211702902629998E-2</v>
      </c>
      <c r="L21" s="9">
        <v>2.2396074939950002E-2</v>
      </c>
      <c r="M21" s="9">
        <v>1.141262527549E-2</v>
      </c>
      <c r="N21" s="9">
        <v>3.6628950218089998E-2</v>
      </c>
      <c r="O21" s="9">
        <v>1.445702498347E-2</v>
      </c>
      <c r="P21" s="9">
        <v>2.0612925225010001E-2</v>
      </c>
      <c r="Q21" s="9">
        <v>3.701144666707E-2</v>
      </c>
      <c r="R21" s="9">
        <v>3.1787095667859998E-2</v>
      </c>
      <c r="S21" s="9">
        <v>5.3848396612479997E-3</v>
      </c>
      <c r="T21" s="9">
        <v>4.043385985853E-2</v>
      </c>
      <c r="U21" s="9">
        <v>6.7637919448039997E-3</v>
      </c>
      <c r="V21" s="9">
        <v>2.0234881402940001E-2</v>
      </c>
      <c r="W21" s="9">
        <v>2.3710142954249998E-2</v>
      </c>
      <c r="X21" s="9">
        <v>4.9619269885120013E-2</v>
      </c>
      <c r="Y21" s="9">
        <v>9.9143264099379996E-3</v>
      </c>
      <c r="Z21" s="9">
        <v>9.6939976256739998E-3</v>
      </c>
      <c r="AA21" s="9">
        <v>2.1952790131169998E-2</v>
      </c>
      <c r="AB21" s="9">
        <v>2.1671528121669999E-2</v>
      </c>
      <c r="AC21" s="9">
        <v>3.0465429220799999E-2</v>
      </c>
      <c r="AD21" s="9">
        <v>0</v>
      </c>
      <c r="AE21" s="9">
        <v>1.2897456948809999E-2</v>
      </c>
      <c r="AF21" s="9">
        <v>5.0899428692320007E-3</v>
      </c>
      <c r="AG21" s="9">
        <v>0.10820805376000001</v>
      </c>
      <c r="AH21" s="9">
        <v>0</v>
      </c>
      <c r="AI21" s="9">
        <v>2.8517980704299999E-2</v>
      </c>
      <c r="AJ21" s="9">
        <v>0</v>
      </c>
      <c r="AK21" s="9">
        <v>3.390045641607E-2</v>
      </c>
      <c r="AL21" s="9">
        <v>0</v>
      </c>
      <c r="AM21" s="9">
        <v>0</v>
      </c>
      <c r="AN21" s="9">
        <v>0</v>
      </c>
      <c r="AO21" s="9">
        <v>0</v>
      </c>
      <c r="AP21" s="9">
        <v>0</v>
      </c>
      <c r="AQ21" s="9">
        <v>1</v>
      </c>
      <c r="AR21" s="9">
        <v>0</v>
      </c>
      <c r="AS21" s="9">
        <v>1.271516394181E-2</v>
      </c>
      <c r="AT21" s="9">
        <v>3.5333261937499999E-2</v>
      </c>
      <c r="AU21" s="9">
        <v>2.569081198098E-2</v>
      </c>
      <c r="AV21" s="9">
        <v>0</v>
      </c>
      <c r="AW21" s="9">
        <v>6.5458324493250009E-2</v>
      </c>
      <c r="AX21" s="9">
        <v>6.0544745690580002E-3</v>
      </c>
      <c r="AY21" s="8"/>
    </row>
    <row r="22" spans="1:51">
      <c r="A22" s="25"/>
      <c r="B22" s="25"/>
      <c r="C22" s="10">
        <v>32</v>
      </c>
      <c r="D22" s="10">
        <v>6</v>
      </c>
      <c r="E22" s="10">
        <v>6</v>
      </c>
      <c r="F22" s="10">
        <v>4</v>
      </c>
      <c r="G22" s="10">
        <v>16</v>
      </c>
      <c r="H22" s="10">
        <v>3</v>
      </c>
      <c r="I22" s="10">
        <v>6</v>
      </c>
      <c r="J22" s="10">
        <v>7</v>
      </c>
      <c r="K22" s="10">
        <v>9</v>
      </c>
      <c r="L22" s="10">
        <v>6</v>
      </c>
      <c r="M22" s="10">
        <v>6</v>
      </c>
      <c r="N22" s="10">
        <v>25</v>
      </c>
      <c r="O22" s="10">
        <v>6</v>
      </c>
      <c r="P22" s="10">
        <v>2</v>
      </c>
      <c r="Q22" s="10">
        <v>3</v>
      </c>
      <c r="R22" s="10">
        <v>7</v>
      </c>
      <c r="S22" s="10">
        <v>1</v>
      </c>
      <c r="T22" s="10">
        <v>3</v>
      </c>
      <c r="U22" s="10">
        <v>2</v>
      </c>
      <c r="V22" s="10">
        <v>7</v>
      </c>
      <c r="W22" s="10">
        <v>10</v>
      </c>
      <c r="X22" s="10">
        <v>9</v>
      </c>
      <c r="Y22" s="10">
        <v>4</v>
      </c>
      <c r="Z22" s="10">
        <v>1</v>
      </c>
      <c r="AA22" s="10">
        <v>1</v>
      </c>
      <c r="AB22" s="10">
        <v>9</v>
      </c>
      <c r="AC22" s="10">
        <v>8</v>
      </c>
      <c r="AD22" s="10">
        <v>0</v>
      </c>
      <c r="AE22" s="10">
        <v>1</v>
      </c>
      <c r="AF22" s="10">
        <v>2</v>
      </c>
      <c r="AG22" s="10">
        <v>2</v>
      </c>
      <c r="AH22" s="10">
        <v>0</v>
      </c>
      <c r="AI22" s="10">
        <v>1</v>
      </c>
      <c r="AJ22" s="10">
        <v>0</v>
      </c>
      <c r="AK22" s="10">
        <v>9</v>
      </c>
      <c r="AL22" s="10">
        <v>0</v>
      </c>
      <c r="AM22" s="10">
        <v>0</v>
      </c>
      <c r="AN22" s="10">
        <v>0</v>
      </c>
      <c r="AO22" s="10">
        <v>0</v>
      </c>
      <c r="AP22" s="10">
        <v>0</v>
      </c>
      <c r="AQ22" s="10">
        <v>32</v>
      </c>
      <c r="AR22" s="10">
        <v>0</v>
      </c>
      <c r="AS22" s="10">
        <v>5</v>
      </c>
      <c r="AT22" s="10">
        <v>16</v>
      </c>
      <c r="AU22" s="10">
        <v>6</v>
      </c>
      <c r="AV22" s="10">
        <v>0</v>
      </c>
      <c r="AW22" s="10">
        <v>3</v>
      </c>
      <c r="AX22" s="10">
        <v>2</v>
      </c>
      <c r="AY22" s="8"/>
    </row>
    <row r="23" spans="1:51">
      <c r="A23" s="25"/>
      <c r="B23" s="25"/>
      <c r="C23" s="11" t="s">
        <v>97</v>
      </c>
      <c r="D23" s="12" t="s">
        <v>203</v>
      </c>
      <c r="E23" s="11"/>
      <c r="F23" s="11"/>
      <c r="G23" s="12" t="s">
        <v>282</v>
      </c>
      <c r="H23" s="11"/>
      <c r="I23" s="11"/>
      <c r="J23" s="11"/>
      <c r="K23" s="11"/>
      <c r="L23" s="11"/>
      <c r="M23" s="11"/>
      <c r="N23" s="12" t="s">
        <v>105</v>
      </c>
      <c r="O23" s="11"/>
      <c r="P23" s="11"/>
      <c r="Q23" s="11"/>
      <c r="R23" s="11"/>
      <c r="S23" s="11"/>
      <c r="T23" s="11"/>
      <c r="U23" s="11"/>
      <c r="V23" s="11"/>
      <c r="W23" s="11"/>
      <c r="X23" s="11"/>
      <c r="Y23" s="11"/>
      <c r="Z23" s="11"/>
      <c r="AA23" s="11"/>
      <c r="AB23" s="11"/>
      <c r="AC23" s="11"/>
      <c r="AD23" s="11"/>
      <c r="AE23" s="11"/>
      <c r="AF23" s="11"/>
      <c r="AG23" s="12" t="s">
        <v>100</v>
      </c>
      <c r="AH23" s="11"/>
      <c r="AI23" s="11"/>
      <c r="AJ23" s="11"/>
      <c r="AK23" s="11"/>
      <c r="AL23" s="11"/>
      <c r="AM23" s="11"/>
      <c r="AN23" s="11"/>
      <c r="AO23" s="11"/>
      <c r="AP23" s="11"/>
      <c r="AQ23" s="12" t="s">
        <v>247</v>
      </c>
      <c r="AR23" s="11"/>
      <c r="AS23" s="11"/>
      <c r="AT23" s="11"/>
      <c r="AU23" s="11"/>
      <c r="AV23" s="11"/>
      <c r="AW23" s="11"/>
      <c r="AX23" s="11"/>
      <c r="AY23" s="8"/>
    </row>
    <row r="24" spans="1:51">
      <c r="A24" s="25"/>
      <c r="B24" s="24" t="s">
        <v>28</v>
      </c>
      <c r="C24" s="9">
        <v>1</v>
      </c>
      <c r="D24" s="9">
        <v>1</v>
      </c>
      <c r="E24" s="9">
        <v>1</v>
      </c>
      <c r="F24" s="9">
        <v>1</v>
      </c>
      <c r="G24" s="9">
        <v>1</v>
      </c>
      <c r="H24" s="9">
        <v>1</v>
      </c>
      <c r="I24" s="9">
        <v>1</v>
      </c>
      <c r="J24" s="9">
        <v>1</v>
      </c>
      <c r="K24" s="9">
        <v>1</v>
      </c>
      <c r="L24" s="9">
        <v>1</v>
      </c>
      <c r="M24" s="9">
        <v>1</v>
      </c>
      <c r="N24" s="9">
        <v>1</v>
      </c>
      <c r="O24" s="9">
        <v>1</v>
      </c>
      <c r="P24" s="9">
        <v>1</v>
      </c>
      <c r="Q24" s="9">
        <v>1</v>
      </c>
      <c r="R24" s="9">
        <v>1</v>
      </c>
      <c r="S24" s="9">
        <v>1</v>
      </c>
      <c r="T24" s="9">
        <v>1</v>
      </c>
      <c r="U24" s="9">
        <v>1</v>
      </c>
      <c r="V24" s="9">
        <v>1</v>
      </c>
      <c r="W24" s="9">
        <v>1</v>
      </c>
      <c r="X24" s="9">
        <v>1</v>
      </c>
      <c r="Y24" s="9">
        <v>1</v>
      </c>
      <c r="Z24" s="9">
        <v>1</v>
      </c>
      <c r="AA24" s="9">
        <v>1</v>
      </c>
      <c r="AB24" s="9">
        <v>1</v>
      </c>
      <c r="AC24" s="9">
        <v>1</v>
      </c>
      <c r="AD24" s="9">
        <v>1</v>
      </c>
      <c r="AE24" s="9">
        <v>1</v>
      </c>
      <c r="AF24" s="9">
        <v>1</v>
      </c>
      <c r="AG24" s="9">
        <v>1</v>
      </c>
      <c r="AH24" s="9">
        <v>1</v>
      </c>
      <c r="AI24" s="9">
        <v>1</v>
      </c>
      <c r="AJ24" s="9">
        <v>1</v>
      </c>
      <c r="AK24" s="9">
        <v>1</v>
      </c>
      <c r="AL24" s="9">
        <v>1</v>
      </c>
      <c r="AM24" s="9">
        <v>1</v>
      </c>
      <c r="AN24" s="9">
        <v>1</v>
      </c>
      <c r="AO24" s="9">
        <v>1</v>
      </c>
      <c r="AP24" s="9">
        <v>1</v>
      </c>
      <c r="AQ24" s="9">
        <v>1</v>
      </c>
      <c r="AR24" s="9">
        <v>1</v>
      </c>
      <c r="AS24" s="9">
        <v>1</v>
      </c>
      <c r="AT24" s="9">
        <v>1</v>
      </c>
      <c r="AU24" s="9">
        <v>1</v>
      </c>
      <c r="AV24" s="9">
        <v>1</v>
      </c>
      <c r="AW24" s="9">
        <v>1</v>
      </c>
      <c r="AX24" s="9">
        <v>1</v>
      </c>
      <c r="AY24" s="8"/>
    </row>
    <row r="25" spans="1:51">
      <c r="A25" s="25"/>
      <c r="B25" s="25"/>
      <c r="C25" s="10">
        <v>1036</v>
      </c>
      <c r="D25" s="10">
        <v>232</v>
      </c>
      <c r="E25" s="10">
        <v>281</v>
      </c>
      <c r="F25" s="10">
        <v>262</v>
      </c>
      <c r="G25" s="10">
        <v>261</v>
      </c>
      <c r="H25" s="10">
        <v>99</v>
      </c>
      <c r="I25" s="10">
        <v>176</v>
      </c>
      <c r="J25" s="10">
        <v>160</v>
      </c>
      <c r="K25" s="10">
        <v>248</v>
      </c>
      <c r="L25" s="10">
        <v>325</v>
      </c>
      <c r="M25" s="10">
        <v>401</v>
      </c>
      <c r="N25" s="10">
        <v>619</v>
      </c>
      <c r="O25" s="10">
        <v>254</v>
      </c>
      <c r="P25" s="10">
        <v>104</v>
      </c>
      <c r="Q25" s="10">
        <v>147</v>
      </c>
      <c r="R25" s="10">
        <v>139</v>
      </c>
      <c r="S25" s="10">
        <v>130</v>
      </c>
      <c r="T25" s="10">
        <v>47</v>
      </c>
      <c r="U25" s="10">
        <v>128</v>
      </c>
      <c r="V25" s="10">
        <v>244</v>
      </c>
      <c r="W25" s="10">
        <v>308</v>
      </c>
      <c r="X25" s="10">
        <v>195</v>
      </c>
      <c r="Y25" s="10">
        <v>202</v>
      </c>
      <c r="Z25" s="10">
        <v>77</v>
      </c>
      <c r="AA25" s="10">
        <v>10</v>
      </c>
      <c r="AB25" s="10">
        <v>463</v>
      </c>
      <c r="AC25" s="10">
        <v>103</v>
      </c>
      <c r="AD25" s="10">
        <v>16</v>
      </c>
      <c r="AE25" s="10">
        <v>43</v>
      </c>
      <c r="AF25" s="10">
        <v>88</v>
      </c>
      <c r="AG25" s="10">
        <v>28</v>
      </c>
      <c r="AH25" s="10">
        <v>5</v>
      </c>
      <c r="AI25" s="10">
        <v>14</v>
      </c>
      <c r="AJ25" s="10">
        <v>4</v>
      </c>
      <c r="AK25" s="10">
        <v>266</v>
      </c>
      <c r="AL25" s="10">
        <v>406</v>
      </c>
      <c r="AM25" s="10">
        <v>43</v>
      </c>
      <c r="AN25" s="10">
        <v>307</v>
      </c>
      <c r="AO25" s="10">
        <v>246</v>
      </c>
      <c r="AP25" s="10">
        <v>2</v>
      </c>
      <c r="AQ25" s="10">
        <v>32</v>
      </c>
      <c r="AR25" s="10">
        <v>20</v>
      </c>
      <c r="AS25" s="10">
        <v>195</v>
      </c>
      <c r="AT25" s="10">
        <v>365</v>
      </c>
      <c r="AU25" s="10">
        <v>214</v>
      </c>
      <c r="AV25" s="10">
        <v>67</v>
      </c>
      <c r="AW25" s="10">
        <v>84</v>
      </c>
      <c r="AX25" s="10">
        <v>91</v>
      </c>
      <c r="AY25" s="8"/>
    </row>
    <row r="26" spans="1:51">
      <c r="A26" s="25"/>
      <c r="B26" s="25"/>
      <c r="C26" s="11" t="s">
        <v>97</v>
      </c>
      <c r="D26" s="11" t="s">
        <v>97</v>
      </c>
      <c r="E26" s="11" t="s">
        <v>97</v>
      </c>
      <c r="F26" s="11" t="s">
        <v>97</v>
      </c>
      <c r="G26" s="11" t="s">
        <v>97</v>
      </c>
      <c r="H26" s="11" t="s">
        <v>97</v>
      </c>
      <c r="I26" s="11" t="s">
        <v>97</v>
      </c>
      <c r="J26" s="11" t="s">
        <v>97</v>
      </c>
      <c r="K26" s="11" t="s">
        <v>97</v>
      </c>
      <c r="L26" s="11" t="s">
        <v>97</v>
      </c>
      <c r="M26" s="11" t="s">
        <v>97</v>
      </c>
      <c r="N26" s="11" t="s">
        <v>97</v>
      </c>
      <c r="O26" s="11" t="s">
        <v>97</v>
      </c>
      <c r="P26" s="11" t="s">
        <v>97</v>
      </c>
      <c r="Q26" s="11" t="s">
        <v>97</v>
      </c>
      <c r="R26" s="11" t="s">
        <v>97</v>
      </c>
      <c r="S26" s="11" t="s">
        <v>97</v>
      </c>
      <c r="T26" s="11" t="s">
        <v>97</v>
      </c>
      <c r="U26" s="11" t="s">
        <v>97</v>
      </c>
      <c r="V26" s="11" t="s">
        <v>97</v>
      </c>
      <c r="W26" s="11" t="s">
        <v>97</v>
      </c>
      <c r="X26" s="11" t="s">
        <v>97</v>
      </c>
      <c r="Y26" s="11" t="s">
        <v>97</v>
      </c>
      <c r="Z26" s="11" t="s">
        <v>97</v>
      </c>
      <c r="AA26" s="11" t="s">
        <v>97</v>
      </c>
      <c r="AB26" s="11" t="s">
        <v>97</v>
      </c>
      <c r="AC26" s="11" t="s">
        <v>97</v>
      </c>
      <c r="AD26" s="11" t="s">
        <v>97</v>
      </c>
      <c r="AE26" s="11" t="s">
        <v>97</v>
      </c>
      <c r="AF26" s="11" t="s">
        <v>97</v>
      </c>
      <c r="AG26" s="11" t="s">
        <v>97</v>
      </c>
      <c r="AH26" s="11" t="s">
        <v>97</v>
      </c>
      <c r="AI26" s="11" t="s">
        <v>97</v>
      </c>
      <c r="AJ26" s="11" t="s">
        <v>97</v>
      </c>
      <c r="AK26" s="11" t="s">
        <v>97</v>
      </c>
      <c r="AL26" s="11" t="s">
        <v>97</v>
      </c>
      <c r="AM26" s="11" t="s">
        <v>97</v>
      </c>
      <c r="AN26" s="11" t="s">
        <v>97</v>
      </c>
      <c r="AO26" s="11" t="s">
        <v>97</v>
      </c>
      <c r="AP26" s="11" t="s">
        <v>97</v>
      </c>
      <c r="AQ26" s="11" t="s">
        <v>97</v>
      </c>
      <c r="AR26" s="11" t="s">
        <v>97</v>
      </c>
      <c r="AS26" s="11" t="s">
        <v>97</v>
      </c>
      <c r="AT26" s="11" t="s">
        <v>97</v>
      </c>
      <c r="AU26" s="11" t="s">
        <v>97</v>
      </c>
      <c r="AV26" s="11" t="s">
        <v>97</v>
      </c>
      <c r="AW26" s="11" t="s">
        <v>97</v>
      </c>
      <c r="AX26" s="11" t="s">
        <v>97</v>
      </c>
      <c r="AY26" s="8"/>
    </row>
    <row r="27" spans="1:51" s="15" customFormat="1" ht="15.75" customHeight="1" thickBot="1">
      <c r="A27" s="35" t="s">
        <v>108</v>
      </c>
      <c r="B27" s="27"/>
      <c r="C27" s="17">
        <v>3.0436612458549739</v>
      </c>
      <c r="D27" s="17">
        <v>6.4335197715498129</v>
      </c>
      <c r="E27" s="17">
        <v>5.8456441952475346</v>
      </c>
      <c r="F27" s="17">
        <v>6.0539334582037272</v>
      </c>
      <c r="G27" s="17">
        <v>6.0655219665146332</v>
      </c>
      <c r="H27" s="17">
        <v>9.8490488379644887</v>
      </c>
      <c r="I27" s="17">
        <v>7.3865970193356851</v>
      </c>
      <c r="J27" s="17">
        <v>7.7471696345025407</v>
      </c>
      <c r="K27" s="17">
        <v>6.222493840728113</v>
      </c>
      <c r="L27" s="17">
        <v>5.4354747962215839</v>
      </c>
      <c r="M27" s="17">
        <v>4.8932338983646204</v>
      </c>
      <c r="N27" s="17">
        <v>3.9381410598208659</v>
      </c>
      <c r="O27" s="17">
        <v>6.148548296832189</v>
      </c>
      <c r="P27" s="17">
        <v>9.6093606831756677</v>
      </c>
      <c r="Q27" s="17">
        <v>8.0825103908366742</v>
      </c>
      <c r="R27" s="17">
        <v>8.3118691382445284</v>
      </c>
      <c r="S27" s="17">
        <v>8.5947989887665699</v>
      </c>
      <c r="T27" s="17">
        <v>14.294549978506531</v>
      </c>
      <c r="U27" s="17">
        <v>8.6616913677371095</v>
      </c>
      <c r="V27" s="17">
        <v>6.2732989174137446</v>
      </c>
      <c r="W27" s="17">
        <v>5.5834967805825508</v>
      </c>
      <c r="X27" s="17">
        <v>7.0174719247430444</v>
      </c>
      <c r="Y27" s="17">
        <v>6.8947939404235417</v>
      </c>
      <c r="Z27" s="17">
        <v>11.167853563147579</v>
      </c>
      <c r="AA27" s="17">
        <v>30.990228098485471</v>
      </c>
      <c r="AB27" s="17">
        <v>4.5537448017299882</v>
      </c>
      <c r="AC27" s="17">
        <v>9.6558986084942156</v>
      </c>
      <c r="AD27" s="17">
        <v>24.499877499612079</v>
      </c>
      <c r="AE27" s="17">
        <v>14.944650662952659</v>
      </c>
      <c r="AF27" s="17">
        <v>10.446532138611969</v>
      </c>
      <c r="AG27" s="17">
        <v>18.520092494258339</v>
      </c>
      <c r="AH27" s="17" t="s">
        <v>109</v>
      </c>
      <c r="AI27" s="17">
        <v>26.191488210155281</v>
      </c>
      <c r="AJ27" s="17" t="s">
        <v>109</v>
      </c>
      <c r="AK27" s="17">
        <v>6.0082347288659674</v>
      </c>
      <c r="AL27" s="17">
        <v>4.8630016978182766</v>
      </c>
      <c r="AM27" s="17">
        <v>14.944650662952659</v>
      </c>
      <c r="AN27" s="17">
        <v>5.5925848949140136</v>
      </c>
      <c r="AO27" s="17">
        <v>6.2477414929465978</v>
      </c>
      <c r="AP27" s="17" t="s">
        <v>109</v>
      </c>
      <c r="AQ27" s="17">
        <v>17.323937122159371</v>
      </c>
      <c r="AR27" s="17">
        <v>21.91332739368012</v>
      </c>
      <c r="AS27" s="17">
        <v>7.0174719247430444</v>
      </c>
      <c r="AT27" s="17">
        <v>5.1289320172675694</v>
      </c>
      <c r="AU27" s="17">
        <v>6.6986664285501716</v>
      </c>
      <c r="AV27" s="17">
        <v>11.972342146522839</v>
      </c>
      <c r="AW27" s="17">
        <v>10.6923807865541</v>
      </c>
      <c r="AX27" s="17">
        <v>10.27288319930426</v>
      </c>
      <c r="AY27" s="8"/>
    </row>
    <row r="28" spans="1:51" ht="15.75" customHeight="1" thickTop="1">
      <c r="A28" s="18" t="s">
        <v>283</v>
      </c>
      <c r="B28" s="16"/>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row>
    <row r="29" spans="1:51">
      <c r="A29" s="13" t="s">
        <v>111</v>
      </c>
    </row>
  </sheetData>
  <mergeCells count="20">
    <mergeCell ref="AR3:AX3"/>
    <mergeCell ref="V3:AA3"/>
    <mergeCell ref="AB3:AK3"/>
    <mergeCell ref="AV2:AX2"/>
    <mergeCell ref="A2:C2"/>
    <mergeCell ref="A3:B5"/>
    <mergeCell ref="D3:G3"/>
    <mergeCell ref="H3:L3"/>
    <mergeCell ref="M3:N3"/>
    <mergeCell ref="O3:U3"/>
    <mergeCell ref="AL3:AQ3"/>
    <mergeCell ref="B9:B11"/>
    <mergeCell ref="B12:B14"/>
    <mergeCell ref="B15:B17"/>
    <mergeCell ref="B18:B20"/>
    <mergeCell ref="A27:B27"/>
    <mergeCell ref="B21:B23"/>
    <mergeCell ref="B24:B26"/>
    <mergeCell ref="A6:A26"/>
    <mergeCell ref="B6:B8"/>
  </mergeCells>
  <hyperlinks>
    <hyperlink ref="A1" location="'TOC'!A1:A1" display="Back to TOC" xr:uid="{00000000-0004-0000-12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26"/>
  <sheetViews>
    <sheetView workbookViewId="0">
      <pane xSplit="2" ySplit="5" topLeftCell="C6" activePane="bottomRight" state="frozen"/>
      <selection pane="topRight"/>
      <selection pane="bottomLeft"/>
      <selection pane="bottomRight" activeCell="A3" sqref="A3:B5"/>
    </sheetView>
  </sheetViews>
  <sheetFormatPr baseColWidth="10" defaultColWidth="8.83203125" defaultRowHeight="15"/>
  <cols>
    <col min="1" max="1" width="50" style="19" bestFit="1" customWidth="1"/>
    <col min="2" max="2" width="25" style="19" bestFit="1" customWidth="1"/>
    <col min="3" max="50" width="12.6640625" style="19" customWidth="1"/>
  </cols>
  <sheetData>
    <row r="1" spans="1:51" ht="52" customHeight="1">
      <c r="A1" s="7" t="str">
        <f>HYPERLINK("#TOC!A1","Return to Table of Contents")</f>
        <v>Return to Table of Contents</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8"/>
    </row>
    <row r="2" spans="1:51" ht="36" customHeight="1">
      <c r="A2" s="33" t="s">
        <v>307</v>
      </c>
      <c r="B2" s="25"/>
      <c r="C2" s="25"/>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32" t="s">
        <v>27</v>
      </c>
      <c r="AW2" s="25"/>
      <c r="AX2" s="25"/>
      <c r="AY2" s="8"/>
    </row>
    <row r="3" spans="1:51" ht="37" customHeight="1">
      <c r="A3" s="34"/>
      <c r="B3" s="25"/>
      <c r="C3" s="20" t="s">
        <v>28</v>
      </c>
      <c r="D3" s="28" t="s">
        <v>29</v>
      </c>
      <c r="E3" s="25"/>
      <c r="F3" s="25"/>
      <c r="G3" s="25"/>
      <c r="H3" s="28" t="s">
        <v>30</v>
      </c>
      <c r="I3" s="25"/>
      <c r="J3" s="25"/>
      <c r="K3" s="25"/>
      <c r="L3" s="25"/>
      <c r="M3" s="28" t="s">
        <v>31</v>
      </c>
      <c r="N3" s="25"/>
      <c r="O3" s="28" t="s">
        <v>32</v>
      </c>
      <c r="P3" s="25"/>
      <c r="Q3" s="25"/>
      <c r="R3" s="25"/>
      <c r="S3" s="25"/>
      <c r="T3" s="25"/>
      <c r="U3" s="25"/>
      <c r="V3" s="28" t="s">
        <v>33</v>
      </c>
      <c r="W3" s="25"/>
      <c r="X3" s="25"/>
      <c r="Y3" s="25"/>
      <c r="Z3" s="25"/>
      <c r="AA3" s="25"/>
      <c r="AB3" s="28" t="s">
        <v>34</v>
      </c>
      <c r="AC3" s="25"/>
      <c r="AD3" s="25"/>
      <c r="AE3" s="25"/>
      <c r="AF3" s="25"/>
      <c r="AG3" s="25"/>
      <c r="AH3" s="25"/>
      <c r="AI3" s="25"/>
      <c r="AJ3" s="25"/>
      <c r="AK3" s="25"/>
      <c r="AL3" s="28" t="s">
        <v>35</v>
      </c>
      <c r="AM3" s="25"/>
      <c r="AN3" s="25"/>
      <c r="AO3" s="25"/>
      <c r="AP3" s="25"/>
      <c r="AQ3" s="25"/>
      <c r="AR3" s="28" t="s">
        <v>36</v>
      </c>
      <c r="AS3" s="25"/>
      <c r="AT3" s="25"/>
      <c r="AU3" s="25"/>
      <c r="AV3" s="25"/>
      <c r="AW3" s="25"/>
      <c r="AX3" s="25"/>
      <c r="AY3" s="8"/>
    </row>
    <row r="4" spans="1:51" ht="16" customHeight="1">
      <c r="A4" s="25"/>
      <c r="B4" s="25"/>
      <c r="C4" s="21" t="s">
        <v>37</v>
      </c>
      <c r="D4" s="21" t="s">
        <v>37</v>
      </c>
      <c r="E4" s="21" t="s">
        <v>38</v>
      </c>
      <c r="F4" s="21" t="s">
        <v>39</v>
      </c>
      <c r="G4" s="21" t="s">
        <v>40</v>
      </c>
      <c r="H4" s="21" t="s">
        <v>37</v>
      </c>
      <c r="I4" s="21" t="s">
        <v>38</v>
      </c>
      <c r="J4" s="21" t="s">
        <v>39</v>
      </c>
      <c r="K4" s="21" t="s">
        <v>40</v>
      </c>
      <c r="L4" s="21" t="s">
        <v>41</v>
      </c>
      <c r="M4" s="21" t="s">
        <v>37</v>
      </c>
      <c r="N4" s="21" t="s">
        <v>38</v>
      </c>
      <c r="O4" s="21" t="s">
        <v>37</v>
      </c>
      <c r="P4" s="21" t="s">
        <v>38</v>
      </c>
      <c r="Q4" s="21" t="s">
        <v>39</v>
      </c>
      <c r="R4" s="21" t="s">
        <v>40</v>
      </c>
      <c r="S4" s="21" t="s">
        <v>41</v>
      </c>
      <c r="T4" s="21" t="s">
        <v>42</v>
      </c>
      <c r="U4" s="21" t="s">
        <v>43</v>
      </c>
      <c r="V4" s="21" t="s">
        <v>37</v>
      </c>
      <c r="W4" s="21" t="s">
        <v>38</v>
      </c>
      <c r="X4" s="21" t="s">
        <v>39</v>
      </c>
      <c r="Y4" s="21" t="s">
        <v>40</v>
      </c>
      <c r="Z4" s="21" t="s">
        <v>41</v>
      </c>
      <c r="AA4" s="21" t="s">
        <v>42</v>
      </c>
      <c r="AB4" s="21" t="s">
        <v>37</v>
      </c>
      <c r="AC4" s="21" t="s">
        <v>38</v>
      </c>
      <c r="AD4" s="21" t="s">
        <v>39</v>
      </c>
      <c r="AE4" s="21" t="s">
        <v>40</v>
      </c>
      <c r="AF4" s="21" t="s">
        <v>41</v>
      </c>
      <c r="AG4" s="21" t="s">
        <v>42</v>
      </c>
      <c r="AH4" s="21" t="s">
        <v>43</v>
      </c>
      <c r="AI4" s="21" t="s">
        <v>44</v>
      </c>
      <c r="AJ4" s="21" t="s">
        <v>45</v>
      </c>
      <c r="AK4" s="21" t="s">
        <v>46</v>
      </c>
      <c r="AL4" s="21" t="s">
        <v>37</v>
      </c>
      <c r="AM4" s="21" t="s">
        <v>38</v>
      </c>
      <c r="AN4" s="21" t="s">
        <v>39</v>
      </c>
      <c r="AO4" s="21" t="s">
        <v>40</v>
      </c>
      <c r="AP4" s="21" t="s">
        <v>41</v>
      </c>
      <c r="AQ4" s="21" t="s">
        <v>42</v>
      </c>
      <c r="AR4" s="21" t="s">
        <v>37</v>
      </c>
      <c r="AS4" s="21" t="s">
        <v>38</v>
      </c>
      <c r="AT4" s="21" t="s">
        <v>39</v>
      </c>
      <c r="AU4" s="21" t="s">
        <v>40</v>
      </c>
      <c r="AV4" s="21" t="s">
        <v>41</v>
      </c>
      <c r="AW4" s="21" t="s">
        <v>42</v>
      </c>
      <c r="AX4" s="21" t="s">
        <v>43</v>
      </c>
      <c r="AY4" s="8"/>
    </row>
    <row r="5" spans="1:51" ht="34.5" customHeight="1">
      <c r="A5" s="25"/>
      <c r="B5" s="25"/>
      <c r="C5" s="20" t="s">
        <v>47</v>
      </c>
      <c r="D5" s="20" t="s">
        <v>48</v>
      </c>
      <c r="E5" s="20" t="s">
        <v>49</v>
      </c>
      <c r="F5" s="20" t="s">
        <v>50</v>
      </c>
      <c r="G5" s="20" t="s">
        <v>51</v>
      </c>
      <c r="H5" s="20" t="s">
        <v>52</v>
      </c>
      <c r="I5" s="20" t="s">
        <v>53</v>
      </c>
      <c r="J5" s="20" t="s">
        <v>54</v>
      </c>
      <c r="K5" s="20" t="s">
        <v>55</v>
      </c>
      <c r="L5" s="20" t="s">
        <v>56</v>
      </c>
      <c r="M5" s="20" t="s">
        <v>57</v>
      </c>
      <c r="N5" s="20" t="s">
        <v>58</v>
      </c>
      <c r="O5" s="20" t="s">
        <v>59</v>
      </c>
      <c r="P5" s="20" t="s">
        <v>60</v>
      </c>
      <c r="Q5" s="20" t="s">
        <v>61</v>
      </c>
      <c r="R5" s="20" t="s">
        <v>62</v>
      </c>
      <c r="S5" s="20" t="s">
        <v>63</v>
      </c>
      <c r="T5" s="20" t="s">
        <v>64</v>
      </c>
      <c r="U5" s="20" t="s">
        <v>65</v>
      </c>
      <c r="V5" s="20" t="s">
        <v>66</v>
      </c>
      <c r="W5" s="20" t="s">
        <v>67</v>
      </c>
      <c r="X5" s="20" t="s">
        <v>68</v>
      </c>
      <c r="Y5" s="20" t="s">
        <v>69</v>
      </c>
      <c r="Z5" s="20" t="s">
        <v>70</v>
      </c>
      <c r="AA5" s="20" t="s">
        <v>71</v>
      </c>
      <c r="AB5" s="20" t="s">
        <v>72</v>
      </c>
      <c r="AC5" s="20" t="s">
        <v>73</v>
      </c>
      <c r="AD5" s="20" t="s">
        <v>74</v>
      </c>
      <c r="AE5" s="20" t="s">
        <v>75</v>
      </c>
      <c r="AF5" s="20" t="s">
        <v>76</v>
      </c>
      <c r="AG5" s="20" t="s">
        <v>77</v>
      </c>
      <c r="AH5" s="20" t="s">
        <v>78</v>
      </c>
      <c r="AI5" s="20" t="s">
        <v>79</v>
      </c>
      <c r="AJ5" s="20" t="s">
        <v>80</v>
      </c>
      <c r="AK5" s="20" t="s">
        <v>81</v>
      </c>
      <c r="AL5" s="20" t="s">
        <v>82</v>
      </c>
      <c r="AM5" s="20" t="s">
        <v>83</v>
      </c>
      <c r="AN5" s="20" t="s">
        <v>84</v>
      </c>
      <c r="AO5" s="20" t="s">
        <v>85</v>
      </c>
      <c r="AP5" s="20" t="s">
        <v>86</v>
      </c>
      <c r="AQ5" s="20" t="s">
        <v>87</v>
      </c>
      <c r="AR5" s="20" t="s">
        <v>88</v>
      </c>
      <c r="AS5" s="20" t="s">
        <v>89</v>
      </c>
      <c r="AT5" s="20" t="s">
        <v>90</v>
      </c>
      <c r="AU5" s="20" t="s">
        <v>91</v>
      </c>
      <c r="AV5" s="20" t="s">
        <v>92</v>
      </c>
      <c r="AW5" s="20" t="s">
        <v>93</v>
      </c>
      <c r="AX5" s="20" t="s">
        <v>94</v>
      </c>
      <c r="AY5" s="8"/>
    </row>
    <row r="6" spans="1:51">
      <c r="A6" s="31" t="s">
        <v>95</v>
      </c>
      <c r="B6" s="24" t="s">
        <v>96</v>
      </c>
      <c r="C6" s="9">
        <v>0.92664332534929994</v>
      </c>
      <c r="D6" s="9">
        <v>0.96220668484439997</v>
      </c>
      <c r="E6" s="9">
        <v>0.91833975780550003</v>
      </c>
      <c r="F6" s="9">
        <v>0.96167394127460004</v>
      </c>
      <c r="G6" s="9">
        <v>0.86956947102260007</v>
      </c>
      <c r="H6" s="9">
        <v>0.78440082235600006</v>
      </c>
      <c r="I6" s="9">
        <v>0.85597054904320002</v>
      </c>
      <c r="J6" s="9">
        <v>0.93131551091770004</v>
      </c>
      <c r="K6" s="9">
        <v>0.93663174407780003</v>
      </c>
      <c r="L6" s="9">
        <v>0.97596838554070009</v>
      </c>
      <c r="M6" s="9">
        <v>0.94622380008119999</v>
      </c>
      <c r="N6" s="9">
        <v>0.90899894651080004</v>
      </c>
      <c r="O6" s="9">
        <v>0.96882073932660007</v>
      </c>
      <c r="P6" s="9">
        <v>0.87593223245429996</v>
      </c>
      <c r="Q6" s="9">
        <v>0.92960404006370001</v>
      </c>
      <c r="R6" s="9">
        <v>0.86700113364809994</v>
      </c>
      <c r="S6" s="9">
        <v>0.89937065576769992</v>
      </c>
      <c r="T6" s="9">
        <v>0.77176322126740005</v>
      </c>
      <c r="U6" s="9">
        <v>0.94295174930360004</v>
      </c>
      <c r="V6" s="9">
        <v>0.94889522097219992</v>
      </c>
      <c r="W6" s="9">
        <v>0.95291628634180003</v>
      </c>
      <c r="X6" s="9">
        <v>0.81757200524460005</v>
      </c>
      <c r="Y6" s="9">
        <v>0.83878371409419994</v>
      </c>
      <c r="Z6" s="9">
        <v>1</v>
      </c>
      <c r="AA6" s="9">
        <v>1</v>
      </c>
      <c r="AB6" s="9">
        <v>0.92290627746889997</v>
      </c>
      <c r="AC6" s="9">
        <v>0.97523887299470002</v>
      </c>
      <c r="AD6" s="9">
        <v>0.83761817179770004</v>
      </c>
      <c r="AE6" s="9">
        <v>0.84706333973699999</v>
      </c>
      <c r="AF6" s="9">
        <v>0.98370895260469993</v>
      </c>
      <c r="AG6" s="9">
        <v>1</v>
      </c>
      <c r="AH6" s="9">
        <v>1</v>
      </c>
      <c r="AI6" s="9">
        <v>1</v>
      </c>
      <c r="AJ6" s="9"/>
      <c r="AK6" s="9">
        <v>0.88278992739829998</v>
      </c>
      <c r="AL6" s="9">
        <v>0.92864812071830005</v>
      </c>
      <c r="AM6" s="9">
        <v>0.8294999888679</v>
      </c>
      <c r="AN6" s="9">
        <v>0.91565299938229994</v>
      </c>
      <c r="AO6" s="9">
        <v>0.95132251312399996</v>
      </c>
      <c r="AP6" s="9">
        <v>1</v>
      </c>
      <c r="AQ6" s="9">
        <v>0.86793178680210004</v>
      </c>
      <c r="AR6" s="9">
        <v>1</v>
      </c>
      <c r="AS6" s="9">
        <v>0.90297364415489989</v>
      </c>
      <c r="AT6" s="9">
        <v>0.88842795598219992</v>
      </c>
      <c r="AU6" s="9">
        <v>0.94231912445920007</v>
      </c>
      <c r="AV6" s="9">
        <v>0.93350529951119998</v>
      </c>
      <c r="AW6" s="9">
        <v>0.9760831896444</v>
      </c>
      <c r="AX6" s="9">
        <v>0.97665025406189998</v>
      </c>
      <c r="AY6" s="8"/>
    </row>
    <row r="7" spans="1:51">
      <c r="A7" s="25"/>
      <c r="B7" s="25"/>
      <c r="C7" s="10">
        <v>535</v>
      </c>
      <c r="D7" s="10">
        <v>122</v>
      </c>
      <c r="E7" s="10">
        <v>145</v>
      </c>
      <c r="F7" s="10">
        <v>149</v>
      </c>
      <c r="G7" s="10">
        <v>119</v>
      </c>
      <c r="H7" s="10">
        <v>32</v>
      </c>
      <c r="I7" s="10">
        <v>77</v>
      </c>
      <c r="J7" s="10">
        <v>91</v>
      </c>
      <c r="K7" s="10">
        <v>119</v>
      </c>
      <c r="L7" s="10">
        <v>177</v>
      </c>
      <c r="M7" s="10">
        <v>197</v>
      </c>
      <c r="N7" s="10">
        <v>313</v>
      </c>
      <c r="O7" s="10">
        <v>225</v>
      </c>
      <c r="P7" s="10">
        <v>81</v>
      </c>
      <c r="Q7" s="10">
        <v>79</v>
      </c>
      <c r="R7" s="10">
        <v>62</v>
      </c>
      <c r="S7" s="10">
        <v>19</v>
      </c>
      <c r="T7" s="10">
        <v>4</v>
      </c>
      <c r="U7" s="10">
        <v>13</v>
      </c>
      <c r="V7" s="10">
        <v>192</v>
      </c>
      <c r="W7" s="10">
        <v>216</v>
      </c>
      <c r="X7" s="10">
        <v>63</v>
      </c>
      <c r="Y7" s="10">
        <v>33</v>
      </c>
      <c r="Z7" s="10">
        <v>6</v>
      </c>
      <c r="AA7" s="10">
        <v>4</v>
      </c>
      <c r="AB7" s="10">
        <v>307</v>
      </c>
      <c r="AC7" s="10">
        <v>55</v>
      </c>
      <c r="AD7" s="10">
        <v>5</v>
      </c>
      <c r="AE7" s="10">
        <v>18</v>
      </c>
      <c r="AF7" s="10">
        <v>41</v>
      </c>
      <c r="AG7" s="10">
        <v>12</v>
      </c>
      <c r="AH7" s="10">
        <v>1</v>
      </c>
      <c r="AI7" s="10">
        <v>2</v>
      </c>
      <c r="AJ7" s="10">
        <v>0</v>
      </c>
      <c r="AK7" s="10">
        <v>82</v>
      </c>
      <c r="AL7" s="10">
        <v>209</v>
      </c>
      <c r="AM7" s="10">
        <v>16</v>
      </c>
      <c r="AN7" s="10">
        <v>150</v>
      </c>
      <c r="AO7" s="10">
        <v>127</v>
      </c>
      <c r="AP7" s="10">
        <v>1</v>
      </c>
      <c r="AQ7" s="10">
        <v>9</v>
      </c>
      <c r="AR7" s="10">
        <v>6</v>
      </c>
      <c r="AS7" s="10">
        <v>111</v>
      </c>
      <c r="AT7" s="10">
        <v>147</v>
      </c>
      <c r="AU7" s="10">
        <v>123</v>
      </c>
      <c r="AV7" s="10">
        <v>48</v>
      </c>
      <c r="AW7" s="10">
        <v>43</v>
      </c>
      <c r="AX7" s="10">
        <v>57</v>
      </c>
      <c r="AY7" s="8"/>
    </row>
    <row r="8" spans="1:51">
      <c r="A8" s="25"/>
      <c r="B8" s="25"/>
      <c r="C8" s="11" t="s">
        <v>97</v>
      </c>
      <c r="D8" s="11"/>
      <c r="E8" s="11"/>
      <c r="F8" s="11"/>
      <c r="G8" s="11"/>
      <c r="H8" s="11"/>
      <c r="I8" s="11"/>
      <c r="J8" s="11"/>
      <c r="K8" s="11"/>
      <c r="L8" s="12" t="s">
        <v>98</v>
      </c>
      <c r="M8" s="11"/>
      <c r="N8" s="11"/>
      <c r="O8" s="11"/>
      <c r="P8" s="11"/>
      <c r="Q8" s="11"/>
      <c r="R8" s="11"/>
      <c r="S8" s="11"/>
      <c r="T8" s="11"/>
      <c r="U8" s="11"/>
      <c r="V8" s="11"/>
      <c r="W8" s="11"/>
      <c r="X8" s="11"/>
      <c r="Y8" s="11"/>
      <c r="Z8" s="11"/>
      <c r="AA8" s="11"/>
      <c r="AB8" s="11"/>
      <c r="AC8" s="11"/>
      <c r="AD8" s="11"/>
      <c r="AE8" s="11"/>
      <c r="AF8" s="11"/>
      <c r="AG8" s="11"/>
      <c r="AH8" s="11" t="s">
        <v>97</v>
      </c>
      <c r="AI8" s="11"/>
      <c r="AJ8" s="11" t="s">
        <v>97</v>
      </c>
      <c r="AK8" s="11"/>
      <c r="AL8" s="11"/>
      <c r="AM8" s="11"/>
      <c r="AN8" s="11"/>
      <c r="AO8" s="11"/>
      <c r="AP8" s="11" t="s">
        <v>97</v>
      </c>
      <c r="AQ8" s="11"/>
      <c r="AR8" s="11"/>
      <c r="AS8" s="11"/>
      <c r="AT8" s="11"/>
      <c r="AU8" s="11"/>
      <c r="AV8" s="11"/>
      <c r="AW8" s="11"/>
      <c r="AX8" s="11"/>
      <c r="AY8" s="8"/>
    </row>
    <row r="9" spans="1:51">
      <c r="A9" s="25"/>
      <c r="B9" s="24" t="s">
        <v>99</v>
      </c>
      <c r="C9" s="9">
        <v>5.2258229009660012E-2</v>
      </c>
      <c r="D9" s="9">
        <v>3.6767486088339997E-2</v>
      </c>
      <c r="E9" s="9">
        <v>7.4266852818449997E-2</v>
      </c>
      <c r="F9" s="9">
        <v>3.4382613293399998E-2</v>
      </c>
      <c r="G9" s="9">
        <v>5.891155179799E-2</v>
      </c>
      <c r="H9" s="9">
        <v>0.1428712777268</v>
      </c>
      <c r="I9" s="9">
        <v>0.14248486812489999</v>
      </c>
      <c r="J9" s="9">
        <v>2.239074809114E-2</v>
      </c>
      <c r="K9" s="9">
        <v>4.6221402452549999E-2</v>
      </c>
      <c r="L9" s="9">
        <v>1.329834029122E-2</v>
      </c>
      <c r="M9" s="9">
        <v>3.3138548496949999E-2</v>
      </c>
      <c r="N9" s="9">
        <v>7.0343486560809992E-2</v>
      </c>
      <c r="O9" s="9">
        <v>2.9716406392870001E-2</v>
      </c>
      <c r="P9" s="9">
        <v>7.8419689247809996E-2</v>
      </c>
      <c r="Q9" s="9">
        <v>4.240692257387E-2</v>
      </c>
      <c r="R9" s="9">
        <v>9.9636010361739996E-2</v>
      </c>
      <c r="S9" s="9">
        <v>6.1905502291369999E-2</v>
      </c>
      <c r="T9" s="9">
        <v>0</v>
      </c>
      <c r="U9" s="9">
        <v>4.7872870122739997E-2</v>
      </c>
      <c r="V9" s="9">
        <v>4.1429876958699999E-2</v>
      </c>
      <c r="W9" s="9">
        <v>2.8147966465450001E-2</v>
      </c>
      <c r="X9" s="9">
        <v>0.11449646230090001</v>
      </c>
      <c r="Y9" s="9">
        <v>0.13999337827300001</v>
      </c>
      <c r="Z9" s="9">
        <v>0</v>
      </c>
      <c r="AA9" s="9">
        <v>0</v>
      </c>
      <c r="AB9" s="9">
        <v>5.6897631381869998E-2</v>
      </c>
      <c r="AC9" s="9">
        <v>8.7307577637239994E-3</v>
      </c>
      <c r="AD9" s="9">
        <v>0.16238182820229999</v>
      </c>
      <c r="AE9" s="9">
        <v>4.0502007165089997E-2</v>
      </c>
      <c r="AF9" s="9">
        <v>1.6291047395330001E-2</v>
      </c>
      <c r="AG9" s="9">
        <v>0</v>
      </c>
      <c r="AH9" s="9">
        <v>0</v>
      </c>
      <c r="AI9" s="9">
        <v>0</v>
      </c>
      <c r="AJ9" s="9"/>
      <c r="AK9" s="9">
        <v>0.1014886126003</v>
      </c>
      <c r="AL9" s="9">
        <v>4.5772361985509998E-2</v>
      </c>
      <c r="AM9" s="9">
        <v>5.8887450055669997E-2</v>
      </c>
      <c r="AN9" s="9">
        <v>6.1320752578419999E-2</v>
      </c>
      <c r="AO9" s="9">
        <v>4.6083919541469988E-2</v>
      </c>
      <c r="AP9" s="9">
        <v>0</v>
      </c>
      <c r="AQ9" s="9">
        <v>9.7656035420949999E-2</v>
      </c>
      <c r="AR9" s="9">
        <v>0</v>
      </c>
      <c r="AS9" s="9">
        <v>8.4478592437100014E-2</v>
      </c>
      <c r="AT9" s="9">
        <v>5.3256362592409998E-2</v>
      </c>
      <c r="AU9" s="9">
        <v>4.8688014934510013E-2</v>
      </c>
      <c r="AV9" s="9">
        <v>6.6494700488770001E-2</v>
      </c>
      <c r="AW9" s="9">
        <v>2.391681035561E-2</v>
      </c>
      <c r="AX9" s="9">
        <v>2.1632313159660001E-2</v>
      </c>
      <c r="AY9" s="8"/>
    </row>
    <row r="10" spans="1:51">
      <c r="A10" s="25"/>
      <c r="B10" s="25"/>
      <c r="C10" s="10">
        <v>27</v>
      </c>
      <c r="D10" s="10">
        <v>6</v>
      </c>
      <c r="E10" s="10">
        <v>11</v>
      </c>
      <c r="F10" s="10">
        <v>5</v>
      </c>
      <c r="G10" s="10">
        <v>5</v>
      </c>
      <c r="H10" s="10">
        <v>3</v>
      </c>
      <c r="I10" s="10">
        <v>10</v>
      </c>
      <c r="J10" s="10">
        <v>3</v>
      </c>
      <c r="K10" s="10">
        <v>6</v>
      </c>
      <c r="L10" s="10">
        <v>3</v>
      </c>
      <c r="M10" s="10">
        <v>8</v>
      </c>
      <c r="N10" s="10">
        <v>17</v>
      </c>
      <c r="O10" s="10">
        <v>8</v>
      </c>
      <c r="P10" s="10">
        <v>6</v>
      </c>
      <c r="Q10" s="10">
        <v>4</v>
      </c>
      <c r="R10" s="10">
        <v>4</v>
      </c>
      <c r="S10" s="10">
        <v>1</v>
      </c>
      <c r="T10" s="10">
        <v>0</v>
      </c>
      <c r="U10" s="10">
        <v>1</v>
      </c>
      <c r="V10" s="10">
        <v>9</v>
      </c>
      <c r="W10" s="10">
        <v>7</v>
      </c>
      <c r="X10" s="10">
        <v>5</v>
      </c>
      <c r="Y10" s="10">
        <v>4</v>
      </c>
      <c r="Z10" s="10">
        <v>0</v>
      </c>
      <c r="AA10" s="10">
        <v>0</v>
      </c>
      <c r="AB10" s="10">
        <v>17</v>
      </c>
      <c r="AC10" s="10">
        <v>1</v>
      </c>
      <c r="AD10" s="10">
        <v>1</v>
      </c>
      <c r="AE10" s="10">
        <v>1</v>
      </c>
      <c r="AF10" s="10">
        <v>1</v>
      </c>
      <c r="AG10" s="10">
        <v>0</v>
      </c>
      <c r="AH10" s="10">
        <v>0</v>
      </c>
      <c r="AI10" s="10">
        <v>0</v>
      </c>
      <c r="AJ10" s="10">
        <v>0</v>
      </c>
      <c r="AK10" s="10">
        <v>5</v>
      </c>
      <c r="AL10" s="10">
        <v>10</v>
      </c>
      <c r="AM10" s="10">
        <v>1</v>
      </c>
      <c r="AN10" s="10">
        <v>7</v>
      </c>
      <c r="AO10" s="10">
        <v>5</v>
      </c>
      <c r="AP10" s="10">
        <v>0</v>
      </c>
      <c r="AQ10" s="10">
        <v>2</v>
      </c>
      <c r="AR10" s="10">
        <v>0</v>
      </c>
      <c r="AS10" s="10">
        <v>9</v>
      </c>
      <c r="AT10" s="10">
        <v>9</v>
      </c>
      <c r="AU10" s="10">
        <v>4</v>
      </c>
      <c r="AV10" s="10">
        <v>2</v>
      </c>
      <c r="AW10" s="10">
        <v>1</v>
      </c>
      <c r="AX10" s="10">
        <v>2</v>
      </c>
      <c r="AY10" s="8"/>
    </row>
    <row r="11" spans="1:51">
      <c r="A11" s="25"/>
      <c r="B11" s="25"/>
      <c r="C11" s="11" t="s">
        <v>97</v>
      </c>
      <c r="D11" s="11"/>
      <c r="E11" s="11"/>
      <c r="F11" s="11"/>
      <c r="G11" s="11"/>
      <c r="H11" s="12" t="s">
        <v>100</v>
      </c>
      <c r="I11" s="12" t="s">
        <v>101</v>
      </c>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t="s">
        <v>97</v>
      </c>
      <c r="AI11" s="11"/>
      <c r="AJ11" s="11" t="s">
        <v>97</v>
      </c>
      <c r="AK11" s="11"/>
      <c r="AL11" s="11"/>
      <c r="AM11" s="11"/>
      <c r="AN11" s="11"/>
      <c r="AO11" s="11"/>
      <c r="AP11" s="11" t="s">
        <v>97</v>
      </c>
      <c r="AQ11" s="11"/>
      <c r="AR11" s="11"/>
      <c r="AS11" s="11"/>
      <c r="AT11" s="11"/>
      <c r="AU11" s="11"/>
      <c r="AV11" s="11"/>
      <c r="AW11" s="11"/>
      <c r="AX11" s="11"/>
      <c r="AY11" s="8"/>
    </row>
    <row r="12" spans="1:51">
      <c r="A12" s="25"/>
      <c r="B12" s="24" t="s">
        <v>102</v>
      </c>
      <c r="C12" s="9">
        <v>1.0156725617399999E-2</v>
      </c>
      <c r="D12" s="9">
        <v>0</v>
      </c>
      <c r="E12" s="9">
        <v>0</v>
      </c>
      <c r="F12" s="9">
        <v>0</v>
      </c>
      <c r="G12" s="9">
        <v>4.0886119236959999E-2</v>
      </c>
      <c r="H12" s="9">
        <v>6.4941489875809999E-2</v>
      </c>
      <c r="I12" s="9">
        <v>0</v>
      </c>
      <c r="J12" s="9">
        <v>2.3965998834599999E-2</v>
      </c>
      <c r="K12" s="9">
        <v>4.7265006929169996E-3</v>
      </c>
      <c r="L12" s="9">
        <v>0</v>
      </c>
      <c r="M12" s="9">
        <v>1.0973558093780001E-2</v>
      </c>
      <c r="N12" s="9">
        <v>7.7502196121459997E-3</v>
      </c>
      <c r="O12" s="9">
        <v>0</v>
      </c>
      <c r="P12" s="9">
        <v>3.3811018067759997E-2</v>
      </c>
      <c r="Q12" s="9">
        <v>8.3185275343649993E-3</v>
      </c>
      <c r="R12" s="9">
        <v>3.3362855990200002E-2</v>
      </c>
      <c r="S12" s="9">
        <v>0</v>
      </c>
      <c r="T12" s="9">
        <v>0</v>
      </c>
      <c r="U12" s="9">
        <v>0</v>
      </c>
      <c r="V12" s="9">
        <v>2.888058010131E-3</v>
      </c>
      <c r="W12" s="9">
        <v>1.3179568230359999E-2</v>
      </c>
      <c r="X12" s="9">
        <v>3.0072853285080001E-2</v>
      </c>
      <c r="Y12" s="9">
        <v>0</v>
      </c>
      <c r="Z12" s="9">
        <v>0</v>
      </c>
      <c r="AA12" s="9">
        <v>0</v>
      </c>
      <c r="AB12" s="9">
        <v>1.120185468808E-2</v>
      </c>
      <c r="AC12" s="9">
        <v>0</v>
      </c>
      <c r="AD12" s="9">
        <v>0</v>
      </c>
      <c r="AE12" s="9">
        <v>7.4973004823519998E-2</v>
      </c>
      <c r="AF12" s="9">
        <v>0</v>
      </c>
      <c r="AG12" s="9">
        <v>0</v>
      </c>
      <c r="AH12" s="9">
        <v>0</v>
      </c>
      <c r="AI12" s="9">
        <v>0</v>
      </c>
      <c r="AJ12" s="9"/>
      <c r="AK12" s="9">
        <v>0</v>
      </c>
      <c r="AL12" s="9">
        <v>2.50522823236E-2</v>
      </c>
      <c r="AM12" s="9">
        <v>0</v>
      </c>
      <c r="AN12" s="9">
        <v>0</v>
      </c>
      <c r="AO12" s="9">
        <v>0</v>
      </c>
      <c r="AP12" s="9">
        <v>0</v>
      </c>
      <c r="AQ12" s="9">
        <v>0</v>
      </c>
      <c r="AR12" s="9">
        <v>0</v>
      </c>
      <c r="AS12" s="9">
        <v>0</v>
      </c>
      <c r="AT12" s="9">
        <v>3.173929268674E-2</v>
      </c>
      <c r="AU12" s="9">
        <v>4.5874897390769994E-3</v>
      </c>
      <c r="AV12" s="9">
        <v>0</v>
      </c>
      <c r="AW12" s="9">
        <v>0</v>
      </c>
      <c r="AX12" s="9">
        <v>0</v>
      </c>
      <c r="AY12" s="8"/>
    </row>
    <row r="13" spans="1:51">
      <c r="A13" s="25"/>
      <c r="B13" s="25"/>
      <c r="C13" s="10">
        <v>3</v>
      </c>
      <c r="D13" s="10">
        <v>0</v>
      </c>
      <c r="E13" s="10">
        <v>0</v>
      </c>
      <c r="F13" s="10">
        <v>0</v>
      </c>
      <c r="G13" s="10">
        <v>3</v>
      </c>
      <c r="H13" s="10">
        <v>1</v>
      </c>
      <c r="I13" s="10">
        <v>0</v>
      </c>
      <c r="J13" s="10">
        <v>1</v>
      </c>
      <c r="K13" s="10">
        <v>1</v>
      </c>
      <c r="L13" s="10">
        <v>0</v>
      </c>
      <c r="M13" s="10">
        <v>1</v>
      </c>
      <c r="N13" s="10">
        <v>1</v>
      </c>
      <c r="O13" s="10">
        <v>0</v>
      </c>
      <c r="P13" s="10">
        <v>1</v>
      </c>
      <c r="Q13" s="10">
        <v>1</v>
      </c>
      <c r="R13" s="10">
        <v>1</v>
      </c>
      <c r="S13" s="10">
        <v>0</v>
      </c>
      <c r="T13" s="10">
        <v>0</v>
      </c>
      <c r="U13" s="10">
        <v>0</v>
      </c>
      <c r="V13" s="10">
        <v>1</v>
      </c>
      <c r="W13" s="10">
        <v>1</v>
      </c>
      <c r="X13" s="10">
        <v>1</v>
      </c>
      <c r="Y13" s="10">
        <v>0</v>
      </c>
      <c r="Z13" s="10">
        <v>0</v>
      </c>
      <c r="AA13" s="10">
        <v>0</v>
      </c>
      <c r="AB13" s="10">
        <v>2</v>
      </c>
      <c r="AC13" s="10">
        <v>0</v>
      </c>
      <c r="AD13" s="10">
        <v>0</v>
      </c>
      <c r="AE13" s="10">
        <v>1</v>
      </c>
      <c r="AF13" s="10">
        <v>0</v>
      </c>
      <c r="AG13" s="10">
        <v>0</v>
      </c>
      <c r="AH13" s="10">
        <v>0</v>
      </c>
      <c r="AI13" s="10">
        <v>0</v>
      </c>
      <c r="AJ13" s="10">
        <v>0</v>
      </c>
      <c r="AK13" s="10">
        <v>0</v>
      </c>
      <c r="AL13" s="10">
        <v>3</v>
      </c>
      <c r="AM13" s="10">
        <v>0</v>
      </c>
      <c r="AN13" s="10">
        <v>0</v>
      </c>
      <c r="AO13" s="10">
        <v>0</v>
      </c>
      <c r="AP13" s="10">
        <v>0</v>
      </c>
      <c r="AQ13" s="10">
        <v>0</v>
      </c>
      <c r="AR13" s="10">
        <v>0</v>
      </c>
      <c r="AS13" s="10">
        <v>0</v>
      </c>
      <c r="AT13" s="10">
        <v>2</v>
      </c>
      <c r="AU13" s="10">
        <v>1</v>
      </c>
      <c r="AV13" s="10">
        <v>0</v>
      </c>
      <c r="AW13" s="10">
        <v>0</v>
      </c>
      <c r="AX13" s="10">
        <v>0</v>
      </c>
      <c r="AY13" s="8"/>
    </row>
    <row r="14" spans="1:51">
      <c r="A14" s="25"/>
      <c r="B14" s="25"/>
      <c r="C14" s="11" t="s">
        <v>97</v>
      </c>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t="s">
        <v>97</v>
      </c>
      <c r="AI14" s="11"/>
      <c r="AJ14" s="11" t="s">
        <v>97</v>
      </c>
      <c r="AK14" s="11"/>
      <c r="AL14" s="11"/>
      <c r="AM14" s="11"/>
      <c r="AN14" s="11"/>
      <c r="AO14" s="11"/>
      <c r="AP14" s="11" t="s">
        <v>97</v>
      </c>
      <c r="AQ14" s="11"/>
      <c r="AR14" s="11"/>
      <c r="AS14" s="11"/>
      <c r="AT14" s="11"/>
      <c r="AU14" s="11"/>
      <c r="AV14" s="11"/>
      <c r="AW14" s="11"/>
      <c r="AX14" s="11"/>
      <c r="AY14" s="8"/>
    </row>
    <row r="15" spans="1:51">
      <c r="A15" s="25"/>
      <c r="B15" s="24" t="s">
        <v>103</v>
      </c>
      <c r="C15" s="9">
        <v>5.1488027495789996E-3</v>
      </c>
      <c r="D15" s="9">
        <v>0</v>
      </c>
      <c r="E15" s="9">
        <v>5.3045296156879994E-3</v>
      </c>
      <c r="F15" s="9">
        <v>3.9434454320370002E-3</v>
      </c>
      <c r="G15" s="9">
        <v>1.0553080197380001E-2</v>
      </c>
      <c r="H15" s="9">
        <v>0</v>
      </c>
      <c r="I15" s="9">
        <v>0</v>
      </c>
      <c r="J15" s="9">
        <v>6.5694536718899996E-3</v>
      </c>
      <c r="K15" s="9">
        <v>6.6377155596560001E-3</v>
      </c>
      <c r="L15" s="9">
        <v>7.4231662471820007E-3</v>
      </c>
      <c r="M15" s="9">
        <v>5.3833658254839999E-3</v>
      </c>
      <c r="N15" s="9">
        <v>5.2312986911060002E-3</v>
      </c>
      <c r="O15" s="9">
        <v>0</v>
      </c>
      <c r="P15" s="9">
        <v>0</v>
      </c>
      <c r="Q15" s="9">
        <v>1.9670509828089999E-2</v>
      </c>
      <c r="R15" s="9">
        <v>0</v>
      </c>
      <c r="S15" s="9">
        <v>0</v>
      </c>
      <c r="T15" s="9">
        <v>0.22823677873260001</v>
      </c>
      <c r="U15" s="9">
        <v>0</v>
      </c>
      <c r="V15" s="9">
        <v>0</v>
      </c>
      <c r="W15" s="9">
        <v>2.5312704431849999E-3</v>
      </c>
      <c r="X15" s="9">
        <v>3.311142697642E-2</v>
      </c>
      <c r="Y15" s="9">
        <v>0</v>
      </c>
      <c r="Z15" s="9">
        <v>0</v>
      </c>
      <c r="AA15" s="9">
        <v>0</v>
      </c>
      <c r="AB15" s="9">
        <v>8.9942364611770003E-3</v>
      </c>
      <c r="AC15" s="9">
        <v>0</v>
      </c>
      <c r="AD15" s="9">
        <v>0</v>
      </c>
      <c r="AE15" s="9">
        <v>0</v>
      </c>
      <c r="AF15" s="9">
        <v>0</v>
      </c>
      <c r="AG15" s="9">
        <v>0</v>
      </c>
      <c r="AH15" s="9">
        <v>0</v>
      </c>
      <c r="AI15" s="9">
        <v>0</v>
      </c>
      <c r="AJ15" s="9"/>
      <c r="AK15" s="9">
        <v>0</v>
      </c>
      <c r="AL15" s="9">
        <v>0</v>
      </c>
      <c r="AM15" s="9">
        <v>0</v>
      </c>
      <c r="AN15" s="9">
        <v>1.8765675353439999E-2</v>
      </c>
      <c r="AO15" s="9">
        <v>0</v>
      </c>
      <c r="AP15" s="9">
        <v>0</v>
      </c>
      <c r="AQ15" s="9">
        <v>0</v>
      </c>
      <c r="AR15" s="9">
        <v>0</v>
      </c>
      <c r="AS15" s="9">
        <v>9.0026345459499994E-3</v>
      </c>
      <c r="AT15" s="9">
        <v>9.1556185270769991E-3</v>
      </c>
      <c r="AU15" s="9">
        <v>4.4053708672300001E-3</v>
      </c>
      <c r="AV15" s="9">
        <v>0</v>
      </c>
      <c r="AW15" s="9">
        <v>0</v>
      </c>
      <c r="AX15" s="9">
        <v>0</v>
      </c>
      <c r="AY15" s="8"/>
    </row>
    <row r="16" spans="1:51">
      <c r="A16" s="25"/>
      <c r="B16" s="25"/>
      <c r="C16" s="10">
        <v>3</v>
      </c>
      <c r="D16" s="10">
        <v>0</v>
      </c>
      <c r="E16" s="10">
        <v>1</v>
      </c>
      <c r="F16" s="10">
        <v>1</v>
      </c>
      <c r="G16" s="10">
        <v>1</v>
      </c>
      <c r="H16" s="10">
        <v>0</v>
      </c>
      <c r="I16" s="10">
        <v>0</v>
      </c>
      <c r="J16" s="10">
        <v>1</v>
      </c>
      <c r="K16" s="10">
        <v>1</v>
      </c>
      <c r="L16" s="10">
        <v>1</v>
      </c>
      <c r="M16" s="10">
        <v>1</v>
      </c>
      <c r="N16" s="10">
        <v>2</v>
      </c>
      <c r="O16" s="10">
        <v>0</v>
      </c>
      <c r="P16" s="10">
        <v>0</v>
      </c>
      <c r="Q16" s="10">
        <v>2</v>
      </c>
      <c r="R16" s="10">
        <v>0</v>
      </c>
      <c r="S16" s="10">
        <v>0</v>
      </c>
      <c r="T16" s="10">
        <v>1</v>
      </c>
      <c r="U16" s="10">
        <v>0</v>
      </c>
      <c r="V16" s="10">
        <v>0</v>
      </c>
      <c r="W16" s="10">
        <v>1</v>
      </c>
      <c r="X16" s="10">
        <v>2</v>
      </c>
      <c r="Y16" s="10">
        <v>0</v>
      </c>
      <c r="Z16" s="10">
        <v>0</v>
      </c>
      <c r="AA16" s="10">
        <v>0</v>
      </c>
      <c r="AB16" s="10">
        <v>3</v>
      </c>
      <c r="AC16" s="10">
        <v>0</v>
      </c>
      <c r="AD16" s="10">
        <v>0</v>
      </c>
      <c r="AE16" s="10">
        <v>0</v>
      </c>
      <c r="AF16" s="10">
        <v>0</v>
      </c>
      <c r="AG16" s="10">
        <v>0</v>
      </c>
      <c r="AH16" s="10">
        <v>0</v>
      </c>
      <c r="AI16" s="10">
        <v>0</v>
      </c>
      <c r="AJ16" s="10">
        <v>0</v>
      </c>
      <c r="AK16" s="10">
        <v>0</v>
      </c>
      <c r="AL16" s="10">
        <v>0</v>
      </c>
      <c r="AM16" s="10">
        <v>0</v>
      </c>
      <c r="AN16" s="10">
        <v>3</v>
      </c>
      <c r="AO16" s="10">
        <v>0</v>
      </c>
      <c r="AP16" s="10">
        <v>0</v>
      </c>
      <c r="AQ16" s="10">
        <v>0</v>
      </c>
      <c r="AR16" s="10">
        <v>0</v>
      </c>
      <c r="AS16" s="10">
        <v>1</v>
      </c>
      <c r="AT16" s="10">
        <v>1</v>
      </c>
      <c r="AU16" s="10">
        <v>1</v>
      </c>
      <c r="AV16" s="10">
        <v>0</v>
      </c>
      <c r="AW16" s="10">
        <v>0</v>
      </c>
      <c r="AX16" s="10">
        <v>0</v>
      </c>
      <c r="AY16" s="8"/>
    </row>
    <row r="17" spans="1:51">
      <c r="A17" s="25"/>
      <c r="B17" s="25"/>
      <c r="C17" s="11" t="s">
        <v>97</v>
      </c>
      <c r="D17" s="11"/>
      <c r="E17" s="11"/>
      <c r="F17" s="11"/>
      <c r="G17" s="11"/>
      <c r="H17" s="11"/>
      <c r="I17" s="11"/>
      <c r="J17" s="11"/>
      <c r="K17" s="11"/>
      <c r="L17" s="11"/>
      <c r="M17" s="11"/>
      <c r="N17" s="11"/>
      <c r="O17" s="11"/>
      <c r="P17" s="11"/>
      <c r="Q17" s="11"/>
      <c r="R17" s="11"/>
      <c r="S17" s="11"/>
      <c r="T17" s="12" t="s">
        <v>104</v>
      </c>
      <c r="U17" s="11"/>
      <c r="V17" s="11"/>
      <c r="W17" s="11"/>
      <c r="X17" s="11"/>
      <c r="Y17" s="11"/>
      <c r="Z17" s="11"/>
      <c r="AA17" s="11"/>
      <c r="AB17" s="11"/>
      <c r="AC17" s="11"/>
      <c r="AD17" s="11"/>
      <c r="AE17" s="11"/>
      <c r="AF17" s="11"/>
      <c r="AG17" s="11"/>
      <c r="AH17" s="11" t="s">
        <v>97</v>
      </c>
      <c r="AI17" s="11"/>
      <c r="AJ17" s="11" t="s">
        <v>97</v>
      </c>
      <c r="AK17" s="11"/>
      <c r="AL17" s="11"/>
      <c r="AM17" s="11"/>
      <c r="AN17" s="11"/>
      <c r="AO17" s="11"/>
      <c r="AP17" s="11" t="s">
        <v>97</v>
      </c>
      <c r="AQ17" s="11"/>
      <c r="AR17" s="11"/>
      <c r="AS17" s="11"/>
      <c r="AT17" s="11"/>
      <c r="AU17" s="11"/>
      <c r="AV17" s="11"/>
      <c r="AW17" s="11"/>
      <c r="AX17" s="11"/>
      <c r="AY17" s="8"/>
    </row>
    <row r="18" spans="1:51">
      <c r="A18" s="25"/>
      <c r="B18" s="24" t="s">
        <v>71</v>
      </c>
      <c r="C18" s="9">
        <v>5.792917274082E-3</v>
      </c>
      <c r="D18" s="9">
        <v>1.0258290672159999E-3</v>
      </c>
      <c r="E18" s="9">
        <v>2.088859760354E-3</v>
      </c>
      <c r="F18" s="9">
        <v>0</v>
      </c>
      <c r="G18" s="9">
        <v>2.007977774509E-2</v>
      </c>
      <c r="H18" s="9">
        <v>7.7864100414559998E-3</v>
      </c>
      <c r="I18" s="9">
        <v>1.5445828319029999E-3</v>
      </c>
      <c r="J18" s="9">
        <v>1.5758288484640001E-2</v>
      </c>
      <c r="K18" s="9">
        <v>5.7826372170840003E-3</v>
      </c>
      <c r="L18" s="9">
        <v>3.3101079209280002E-3</v>
      </c>
      <c r="M18" s="9">
        <v>4.2807275026049999E-3</v>
      </c>
      <c r="N18" s="9">
        <v>7.6760486251589996E-3</v>
      </c>
      <c r="O18" s="9">
        <v>1.462854280564E-3</v>
      </c>
      <c r="P18" s="9">
        <v>1.183706023011E-2</v>
      </c>
      <c r="Q18" s="9">
        <v>0</v>
      </c>
      <c r="R18" s="9">
        <v>0</v>
      </c>
      <c r="S18" s="9">
        <v>3.8723841940919997E-2</v>
      </c>
      <c r="T18" s="9">
        <v>0</v>
      </c>
      <c r="U18" s="9">
        <v>9.1753805736770003E-3</v>
      </c>
      <c r="V18" s="9">
        <v>6.7868440589650006E-3</v>
      </c>
      <c r="W18" s="9">
        <v>3.2249085192440001E-3</v>
      </c>
      <c r="X18" s="9">
        <v>4.7472521930000001E-3</v>
      </c>
      <c r="Y18" s="9">
        <v>2.1222907632780001E-2</v>
      </c>
      <c r="Z18" s="9">
        <v>0</v>
      </c>
      <c r="AA18" s="9">
        <v>0</v>
      </c>
      <c r="AB18" s="9">
        <v>0</v>
      </c>
      <c r="AC18" s="9">
        <v>1.6030369241569999E-2</v>
      </c>
      <c r="AD18" s="9">
        <v>0</v>
      </c>
      <c r="AE18" s="9">
        <v>3.746164827436E-2</v>
      </c>
      <c r="AF18" s="9">
        <v>0</v>
      </c>
      <c r="AG18" s="9">
        <v>0</v>
      </c>
      <c r="AH18" s="9">
        <v>0</v>
      </c>
      <c r="AI18" s="9">
        <v>0</v>
      </c>
      <c r="AJ18" s="9"/>
      <c r="AK18" s="9">
        <v>1.5721460001330002E-2</v>
      </c>
      <c r="AL18" s="9">
        <v>5.2723497263799999E-4</v>
      </c>
      <c r="AM18" s="9">
        <v>0.1116125610764</v>
      </c>
      <c r="AN18" s="9">
        <v>4.2605726857920002E-3</v>
      </c>
      <c r="AO18" s="9">
        <v>2.593567334489E-3</v>
      </c>
      <c r="AP18" s="9">
        <v>0</v>
      </c>
      <c r="AQ18" s="9">
        <v>3.4412177776909997E-2</v>
      </c>
      <c r="AR18" s="9">
        <v>0</v>
      </c>
      <c r="AS18" s="9">
        <v>3.5451288620550001E-3</v>
      </c>
      <c r="AT18" s="9">
        <v>1.7420770211549998E-2</v>
      </c>
      <c r="AU18" s="9">
        <v>0</v>
      </c>
      <c r="AV18" s="9">
        <v>0</v>
      </c>
      <c r="AW18" s="9">
        <v>0</v>
      </c>
      <c r="AX18" s="9">
        <v>1.7174327784760001E-3</v>
      </c>
      <c r="AY18" s="8"/>
    </row>
    <row r="19" spans="1:51">
      <c r="A19" s="25"/>
      <c r="B19" s="25"/>
      <c r="C19" s="10">
        <v>6</v>
      </c>
      <c r="D19" s="10">
        <v>1</v>
      </c>
      <c r="E19" s="10">
        <v>1</v>
      </c>
      <c r="F19" s="10">
        <v>0</v>
      </c>
      <c r="G19" s="10">
        <v>4</v>
      </c>
      <c r="H19" s="10">
        <v>1</v>
      </c>
      <c r="I19" s="10">
        <v>1</v>
      </c>
      <c r="J19" s="10">
        <v>2</v>
      </c>
      <c r="K19" s="10">
        <v>1</v>
      </c>
      <c r="L19" s="10">
        <v>1</v>
      </c>
      <c r="M19" s="10">
        <v>2</v>
      </c>
      <c r="N19" s="10">
        <v>4</v>
      </c>
      <c r="O19" s="10">
        <v>1</v>
      </c>
      <c r="P19" s="10">
        <v>1</v>
      </c>
      <c r="Q19" s="10">
        <v>0</v>
      </c>
      <c r="R19" s="10">
        <v>0</v>
      </c>
      <c r="S19" s="10">
        <v>1</v>
      </c>
      <c r="T19" s="10">
        <v>0</v>
      </c>
      <c r="U19" s="10">
        <v>1</v>
      </c>
      <c r="V19" s="10">
        <v>2</v>
      </c>
      <c r="W19" s="10">
        <v>1</v>
      </c>
      <c r="X19" s="10">
        <v>1</v>
      </c>
      <c r="Y19" s="10">
        <v>2</v>
      </c>
      <c r="Z19" s="10">
        <v>0</v>
      </c>
      <c r="AA19" s="10">
        <v>0</v>
      </c>
      <c r="AB19" s="10">
        <v>0</v>
      </c>
      <c r="AC19" s="10">
        <v>2</v>
      </c>
      <c r="AD19" s="10">
        <v>0</v>
      </c>
      <c r="AE19" s="10">
        <v>1</v>
      </c>
      <c r="AF19" s="10">
        <v>0</v>
      </c>
      <c r="AG19" s="10">
        <v>0</v>
      </c>
      <c r="AH19" s="10">
        <v>0</v>
      </c>
      <c r="AI19" s="10">
        <v>0</v>
      </c>
      <c r="AJ19" s="10">
        <v>0</v>
      </c>
      <c r="AK19" s="10">
        <v>3</v>
      </c>
      <c r="AL19" s="10">
        <v>1</v>
      </c>
      <c r="AM19" s="10">
        <v>2</v>
      </c>
      <c r="AN19" s="10">
        <v>1</v>
      </c>
      <c r="AO19" s="10">
        <v>1</v>
      </c>
      <c r="AP19" s="10">
        <v>0</v>
      </c>
      <c r="AQ19" s="10">
        <v>1</v>
      </c>
      <c r="AR19" s="10">
        <v>0</v>
      </c>
      <c r="AS19" s="10">
        <v>1</v>
      </c>
      <c r="AT19" s="10">
        <v>4</v>
      </c>
      <c r="AU19" s="10">
        <v>0</v>
      </c>
      <c r="AV19" s="10">
        <v>0</v>
      </c>
      <c r="AW19" s="10">
        <v>0</v>
      </c>
      <c r="AX19" s="10">
        <v>1</v>
      </c>
      <c r="AY19" s="8"/>
    </row>
    <row r="20" spans="1:51">
      <c r="A20" s="25"/>
      <c r="B20" s="25"/>
      <c r="C20" s="11" t="s">
        <v>97</v>
      </c>
      <c r="D20" s="11"/>
      <c r="E20" s="11"/>
      <c r="F20" s="11"/>
      <c r="G20" s="12" t="s">
        <v>105</v>
      </c>
      <c r="H20" s="11"/>
      <c r="I20" s="11"/>
      <c r="J20" s="11"/>
      <c r="K20" s="11"/>
      <c r="L20" s="11"/>
      <c r="M20" s="11"/>
      <c r="N20" s="11"/>
      <c r="O20" s="11"/>
      <c r="P20" s="11"/>
      <c r="Q20" s="11"/>
      <c r="R20" s="11"/>
      <c r="S20" s="12" t="s">
        <v>105</v>
      </c>
      <c r="T20" s="11"/>
      <c r="U20" s="11"/>
      <c r="V20" s="11"/>
      <c r="W20" s="11"/>
      <c r="X20" s="11"/>
      <c r="Y20" s="11"/>
      <c r="Z20" s="11"/>
      <c r="AA20" s="11"/>
      <c r="AB20" s="11"/>
      <c r="AC20" s="11"/>
      <c r="AD20" s="11"/>
      <c r="AE20" s="12" t="s">
        <v>105</v>
      </c>
      <c r="AF20" s="11"/>
      <c r="AG20" s="11"/>
      <c r="AH20" s="11" t="s">
        <v>97</v>
      </c>
      <c r="AI20" s="11"/>
      <c r="AJ20" s="11" t="s">
        <v>97</v>
      </c>
      <c r="AK20" s="12" t="s">
        <v>105</v>
      </c>
      <c r="AL20" s="11"/>
      <c r="AM20" s="12" t="s">
        <v>106</v>
      </c>
      <c r="AN20" s="11"/>
      <c r="AO20" s="11"/>
      <c r="AP20" s="11" t="s">
        <v>97</v>
      </c>
      <c r="AQ20" s="12" t="s">
        <v>107</v>
      </c>
      <c r="AR20" s="11"/>
      <c r="AS20" s="11"/>
      <c r="AT20" s="11"/>
      <c r="AU20" s="11"/>
      <c r="AV20" s="11"/>
      <c r="AW20" s="11"/>
      <c r="AX20" s="11"/>
      <c r="AY20" s="8"/>
    </row>
    <row r="21" spans="1:51">
      <c r="A21" s="25"/>
      <c r="B21" s="29" t="s">
        <v>28</v>
      </c>
      <c r="C21" s="9">
        <v>1</v>
      </c>
      <c r="D21" s="9">
        <v>1</v>
      </c>
      <c r="E21" s="9">
        <v>1</v>
      </c>
      <c r="F21" s="9">
        <v>1</v>
      </c>
      <c r="G21" s="9">
        <v>1</v>
      </c>
      <c r="H21" s="9">
        <v>1</v>
      </c>
      <c r="I21" s="9">
        <v>1</v>
      </c>
      <c r="J21" s="9">
        <v>1</v>
      </c>
      <c r="K21" s="9">
        <v>1</v>
      </c>
      <c r="L21" s="9">
        <v>1</v>
      </c>
      <c r="M21" s="9">
        <v>1</v>
      </c>
      <c r="N21" s="9">
        <v>1</v>
      </c>
      <c r="O21" s="9">
        <v>1</v>
      </c>
      <c r="P21" s="9">
        <v>1</v>
      </c>
      <c r="Q21" s="9">
        <v>1</v>
      </c>
      <c r="R21" s="9">
        <v>1</v>
      </c>
      <c r="S21" s="9">
        <v>1</v>
      </c>
      <c r="T21" s="9">
        <v>1</v>
      </c>
      <c r="U21" s="9">
        <v>1</v>
      </c>
      <c r="V21" s="9">
        <v>1</v>
      </c>
      <c r="W21" s="9">
        <v>1</v>
      </c>
      <c r="X21" s="9">
        <v>1</v>
      </c>
      <c r="Y21" s="9">
        <v>1</v>
      </c>
      <c r="Z21" s="9">
        <v>1</v>
      </c>
      <c r="AA21" s="9">
        <v>1</v>
      </c>
      <c r="AB21" s="9">
        <v>1</v>
      </c>
      <c r="AC21" s="9">
        <v>1</v>
      </c>
      <c r="AD21" s="9">
        <v>1</v>
      </c>
      <c r="AE21" s="9">
        <v>1</v>
      </c>
      <c r="AF21" s="9">
        <v>1</v>
      </c>
      <c r="AG21" s="9">
        <v>1</v>
      </c>
      <c r="AH21" s="9">
        <v>1</v>
      </c>
      <c r="AI21" s="9">
        <v>1</v>
      </c>
      <c r="AJ21" s="9"/>
      <c r="AK21" s="9">
        <v>1</v>
      </c>
      <c r="AL21" s="9">
        <v>1</v>
      </c>
      <c r="AM21" s="9">
        <v>1</v>
      </c>
      <c r="AN21" s="9">
        <v>1</v>
      </c>
      <c r="AO21" s="9">
        <v>1</v>
      </c>
      <c r="AP21" s="9">
        <v>1</v>
      </c>
      <c r="AQ21" s="9">
        <v>1</v>
      </c>
      <c r="AR21" s="9">
        <v>1</v>
      </c>
      <c r="AS21" s="9">
        <v>1</v>
      </c>
      <c r="AT21" s="9">
        <v>1</v>
      </c>
      <c r="AU21" s="9">
        <v>1</v>
      </c>
      <c r="AV21" s="9">
        <v>1</v>
      </c>
      <c r="AW21" s="9">
        <v>1</v>
      </c>
      <c r="AX21" s="9">
        <v>1</v>
      </c>
      <c r="AY21" s="8"/>
    </row>
    <row r="22" spans="1:51">
      <c r="A22" s="25"/>
      <c r="B22" s="25"/>
      <c r="C22" s="10">
        <v>574</v>
      </c>
      <c r="D22" s="10">
        <v>129</v>
      </c>
      <c r="E22" s="10">
        <v>158</v>
      </c>
      <c r="F22" s="10">
        <v>155</v>
      </c>
      <c r="G22" s="10">
        <v>132</v>
      </c>
      <c r="H22" s="10">
        <v>37</v>
      </c>
      <c r="I22" s="10">
        <v>88</v>
      </c>
      <c r="J22" s="10">
        <v>98</v>
      </c>
      <c r="K22" s="10">
        <v>128</v>
      </c>
      <c r="L22" s="10">
        <v>182</v>
      </c>
      <c r="M22" s="10">
        <v>209</v>
      </c>
      <c r="N22" s="10">
        <v>337</v>
      </c>
      <c r="O22" s="10">
        <v>234</v>
      </c>
      <c r="P22" s="10">
        <v>89</v>
      </c>
      <c r="Q22" s="10">
        <v>86</v>
      </c>
      <c r="R22" s="10">
        <v>67</v>
      </c>
      <c r="S22" s="10">
        <v>21</v>
      </c>
      <c r="T22" s="10">
        <v>5</v>
      </c>
      <c r="U22" s="10">
        <v>15</v>
      </c>
      <c r="V22" s="10">
        <v>204</v>
      </c>
      <c r="W22" s="10">
        <v>226</v>
      </c>
      <c r="X22" s="10">
        <v>72</v>
      </c>
      <c r="Y22" s="10">
        <v>39</v>
      </c>
      <c r="Z22" s="10">
        <v>6</v>
      </c>
      <c r="AA22" s="10">
        <v>4</v>
      </c>
      <c r="AB22" s="10">
        <v>329</v>
      </c>
      <c r="AC22" s="10">
        <v>58</v>
      </c>
      <c r="AD22" s="10">
        <v>6</v>
      </c>
      <c r="AE22" s="10">
        <v>21</v>
      </c>
      <c r="AF22" s="10">
        <v>42</v>
      </c>
      <c r="AG22" s="10">
        <v>12</v>
      </c>
      <c r="AH22" s="10">
        <v>1</v>
      </c>
      <c r="AI22" s="10">
        <v>2</v>
      </c>
      <c r="AJ22" s="10">
        <v>0</v>
      </c>
      <c r="AK22" s="10">
        <v>90</v>
      </c>
      <c r="AL22" s="10">
        <v>223</v>
      </c>
      <c r="AM22" s="10">
        <v>19</v>
      </c>
      <c r="AN22" s="10">
        <v>161</v>
      </c>
      <c r="AO22" s="10">
        <v>133</v>
      </c>
      <c r="AP22" s="10">
        <v>1</v>
      </c>
      <c r="AQ22" s="10">
        <v>12</v>
      </c>
      <c r="AR22" s="10">
        <v>6</v>
      </c>
      <c r="AS22" s="10">
        <v>122</v>
      </c>
      <c r="AT22" s="10">
        <v>163</v>
      </c>
      <c r="AU22" s="10">
        <v>129</v>
      </c>
      <c r="AV22" s="10">
        <v>50</v>
      </c>
      <c r="AW22" s="10">
        <v>44</v>
      </c>
      <c r="AX22" s="10">
        <v>60</v>
      </c>
      <c r="AY22" s="8"/>
    </row>
    <row r="23" spans="1:51">
      <c r="A23" s="25"/>
      <c r="B23" s="30"/>
      <c r="C23" s="11" t="s">
        <v>97</v>
      </c>
      <c r="D23" s="11" t="s">
        <v>97</v>
      </c>
      <c r="E23" s="11" t="s">
        <v>97</v>
      </c>
      <c r="F23" s="11" t="s">
        <v>97</v>
      </c>
      <c r="G23" s="11" t="s">
        <v>97</v>
      </c>
      <c r="H23" s="11" t="s">
        <v>97</v>
      </c>
      <c r="I23" s="11" t="s">
        <v>97</v>
      </c>
      <c r="J23" s="11" t="s">
        <v>97</v>
      </c>
      <c r="K23" s="11" t="s">
        <v>97</v>
      </c>
      <c r="L23" s="11" t="s">
        <v>97</v>
      </c>
      <c r="M23" s="11" t="s">
        <v>97</v>
      </c>
      <c r="N23" s="11" t="s">
        <v>97</v>
      </c>
      <c r="O23" s="11" t="s">
        <v>97</v>
      </c>
      <c r="P23" s="11" t="s">
        <v>97</v>
      </c>
      <c r="Q23" s="11" t="s">
        <v>97</v>
      </c>
      <c r="R23" s="11" t="s">
        <v>97</v>
      </c>
      <c r="S23" s="11" t="s">
        <v>97</v>
      </c>
      <c r="T23" s="11" t="s">
        <v>97</v>
      </c>
      <c r="U23" s="11" t="s">
        <v>97</v>
      </c>
      <c r="V23" s="11" t="s">
        <v>97</v>
      </c>
      <c r="W23" s="11" t="s">
        <v>97</v>
      </c>
      <c r="X23" s="11" t="s">
        <v>97</v>
      </c>
      <c r="Y23" s="11" t="s">
        <v>97</v>
      </c>
      <c r="Z23" s="11" t="s">
        <v>97</v>
      </c>
      <c r="AA23" s="11" t="s">
        <v>97</v>
      </c>
      <c r="AB23" s="11" t="s">
        <v>97</v>
      </c>
      <c r="AC23" s="11" t="s">
        <v>97</v>
      </c>
      <c r="AD23" s="11" t="s">
        <v>97</v>
      </c>
      <c r="AE23" s="11" t="s">
        <v>97</v>
      </c>
      <c r="AF23" s="11" t="s">
        <v>97</v>
      </c>
      <c r="AG23" s="11" t="s">
        <v>97</v>
      </c>
      <c r="AH23" s="11" t="s">
        <v>97</v>
      </c>
      <c r="AI23" s="11" t="s">
        <v>97</v>
      </c>
      <c r="AJ23" s="11" t="s">
        <v>97</v>
      </c>
      <c r="AK23" s="11" t="s">
        <v>97</v>
      </c>
      <c r="AL23" s="11" t="s">
        <v>97</v>
      </c>
      <c r="AM23" s="11" t="s">
        <v>97</v>
      </c>
      <c r="AN23" s="11" t="s">
        <v>97</v>
      </c>
      <c r="AO23" s="11" t="s">
        <v>97</v>
      </c>
      <c r="AP23" s="11" t="s">
        <v>97</v>
      </c>
      <c r="AQ23" s="11" t="s">
        <v>97</v>
      </c>
      <c r="AR23" s="11" t="s">
        <v>97</v>
      </c>
      <c r="AS23" s="11" t="s">
        <v>97</v>
      </c>
      <c r="AT23" s="11" t="s">
        <v>97</v>
      </c>
      <c r="AU23" s="11" t="s">
        <v>97</v>
      </c>
      <c r="AV23" s="11" t="s">
        <v>97</v>
      </c>
      <c r="AW23" s="11" t="s">
        <v>97</v>
      </c>
      <c r="AX23" s="11" t="s">
        <v>97</v>
      </c>
      <c r="AY23" s="8"/>
    </row>
    <row r="24" spans="1:51" s="15" customFormat="1" ht="15.75" customHeight="1" thickBot="1">
      <c r="A24" s="26" t="s">
        <v>108</v>
      </c>
      <c r="B24" s="27"/>
      <c r="C24" s="17">
        <v>4.0896596191635606</v>
      </c>
      <c r="D24" s="17">
        <v>8.6280507280192591</v>
      </c>
      <c r="E24" s="17">
        <v>7.7960533591607062</v>
      </c>
      <c r="F24" s="17">
        <v>7.8711453397329638</v>
      </c>
      <c r="G24" s="17">
        <v>8.5294326652904342</v>
      </c>
      <c r="H24" s="17">
        <v>16.11090742142704</v>
      </c>
      <c r="I24" s="17">
        <v>10.446532138611969</v>
      </c>
      <c r="J24" s="17">
        <v>9.8991748475537999</v>
      </c>
      <c r="K24" s="17">
        <v>8.6616913677371095</v>
      </c>
      <c r="L24" s="17">
        <v>7.2638050137518348</v>
      </c>
      <c r="M24" s="17">
        <v>6.7783317323587742</v>
      </c>
      <c r="N24" s="17">
        <v>5.3378022301845549</v>
      </c>
      <c r="O24" s="17">
        <v>6.4059628264330053</v>
      </c>
      <c r="P24" s="17">
        <v>10.38767450533267</v>
      </c>
      <c r="Q24" s="17">
        <v>10.56731235382858</v>
      </c>
      <c r="R24" s="17">
        <v>11.972342146522839</v>
      </c>
      <c r="S24" s="17">
        <v>21.385210673535351</v>
      </c>
      <c r="T24" s="17" t="s">
        <v>109</v>
      </c>
      <c r="U24" s="17">
        <v>25.30337311190863</v>
      </c>
      <c r="V24" s="17">
        <v>6.8609081095184266</v>
      </c>
      <c r="W24" s="17">
        <v>6.5183740979408498</v>
      </c>
      <c r="X24" s="17">
        <v>11.549137419908851</v>
      </c>
      <c r="Y24" s="17">
        <v>15.69236029909219</v>
      </c>
      <c r="Z24" s="17" t="s">
        <v>109</v>
      </c>
      <c r="AA24" s="17" t="s">
        <v>109</v>
      </c>
      <c r="AB24" s="17">
        <v>5.4023241435305316</v>
      </c>
      <c r="AC24" s="17">
        <v>12.8677859251891</v>
      </c>
      <c r="AD24" s="17" t="s">
        <v>109</v>
      </c>
      <c r="AE24" s="17">
        <v>21.385210673535351</v>
      </c>
      <c r="AF24" s="17">
        <v>15.121521631114961</v>
      </c>
      <c r="AG24" s="17">
        <v>28.290059459433969</v>
      </c>
      <c r="AH24" s="17" t="s">
        <v>109</v>
      </c>
      <c r="AI24" s="17" t="s">
        <v>109</v>
      </c>
      <c r="AJ24" s="17" t="s">
        <v>109</v>
      </c>
      <c r="AK24" s="17">
        <v>10.329800558624751</v>
      </c>
      <c r="AL24" s="17">
        <v>6.5620797476550647</v>
      </c>
      <c r="AM24" s="17">
        <v>22.48260702236891</v>
      </c>
      <c r="AN24" s="17">
        <v>7.7230700508444707</v>
      </c>
      <c r="AO24" s="17">
        <v>8.4973037950421269</v>
      </c>
      <c r="AP24" s="17" t="s">
        <v>109</v>
      </c>
      <c r="AQ24" s="17">
        <v>28.290059459433969</v>
      </c>
      <c r="AR24" s="17" t="s">
        <v>109</v>
      </c>
      <c r="AS24" s="17">
        <v>8.8721452470856246</v>
      </c>
      <c r="AT24" s="17">
        <v>7.6755378969833563</v>
      </c>
      <c r="AU24" s="17">
        <v>8.6280507280192591</v>
      </c>
      <c r="AV24" s="17">
        <v>13.859066540805831</v>
      </c>
      <c r="AW24" s="17">
        <v>14.77384412118392</v>
      </c>
      <c r="AX24" s="17">
        <v>12.65149677733484</v>
      </c>
      <c r="AY24" s="8"/>
    </row>
    <row r="25" spans="1:51" ht="15.75" customHeight="1" thickTop="1">
      <c r="A25" s="18" t="s">
        <v>110</v>
      </c>
      <c r="B25" s="16"/>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row>
    <row r="26" spans="1:51">
      <c r="A26" s="13" t="s">
        <v>111</v>
      </c>
    </row>
  </sheetData>
  <mergeCells count="19">
    <mergeCell ref="AV2:AX2"/>
    <mergeCell ref="A2:C2"/>
    <mergeCell ref="A3:B5"/>
    <mergeCell ref="D3:G3"/>
    <mergeCell ref="H3:L3"/>
    <mergeCell ref="M3:N3"/>
    <mergeCell ref="O3:U3"/>
    <mergeCell ref="AL3:AQ3"/>
    <mergeCell ref="B12:B14"/>
    <mergeCell ref="B15:B17"/>
    <mergeCell ref="B18:B20"/>
    <mergeCell ref="A24:B24"/>
    <mergeCell ref="AR3:AX3"/>
    <mergeCell ref="V3:AA3"/>
    <mergeCell ref="AB3:AK3"/>
    <mergeCell ref="B21:B23"/>
    <mergeCell ref="A6:A23"/>
    <mergeCell ref="B6:B8"/>
    <mergeCell ref="B9:B11"/>
  </mergeCells>
  <hyperlinks>
    <hyperlink ref="A1" location="'TOC'!A1:A1" display="Back to TOC" xr:uid="{00000000-0004-0000-0100-000000000000}"/>
  </hyperlinks>
  <pageMargins left="0.7" right="0.7" top="0.75" bottom="0.75" header="0.3" footer="0.3"/>
  <pageSetup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Y41"/>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cols>
    <col min="1" max="1" width="50" style="19" bestFit="1" customWidth="1"/>
    <col min="2" max="2" width="25" style="19" bestFit="1" customWidth="1"/>
    <col min="3" max="50" width="12.6640625" style="19" customWidth="1"/>
  </cols>
  <sheetData>
    <row r="1" spans="1:51" ht="52" customHeight="1">
      <c r="A1" s="7" t="str">
        <f>HYPERLINK("#TOC!A1","Return to Table of Contents")</f>
        <v>Return to Table of Contents</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8"/>
    </row>
    <row r="2" spans="1:51" ht="36" customHeight="1">
      <c r="A2" s="33" t="s">
        <v>284</v>
      </c>
      <c r="B2" s="25"/>
      <c r="C2" s="25"/>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32" t="s">
        <v>185</v>
      </c>
      <c r="AW2" s="25"/>
      <c r="AX2" s="25"/>
      <c r="AY2" s="8"/>
    </row>
    <row r="3" spans="1:51" ht="37" customHeight="1">
      <c r="A3" s="34"/>
      <c r="B3" s="25"/>
      <c r="C3" s="20" t="s">
        <v>28</v>
      </c>
      <c r="D3" s="28" t="s">
        <v>29</v>
      </c>
      <c r="E3" s="25"/>
      <c r="F3" s="25"/>
      <c r="G3" s="25"/>
      <c r="H3" s="28" t="s">
        <v>30</v>
      </c>
      <c r="I3" s="25"/>
      <c r="J3" s="25"/>
      <c r="K3" s="25"/>
      <c r="L3" s="25"/>
      <c r="M3" s="28" t="s">
        <v>31</v>
      </c>
      <c r="N3" s="25"/>
      <c r="O3" s="28" t="s">
        <v>32</v>
      </c>
      <c r="P3" s="25"/>
      <c r="Q3" s="25"/>
      <c r="R3" s="25"/>
      <c r="S3" s="25"/>
      <c r="T3" s="25"/>
      <c r="U3" s="25"/>
      <c r="V3" s="28" t="s">
        <v>33</v>
      </c>
      <c r="W3" s="25"/>
      <c r="X3" s="25"/>
      <c r="Y3" s="25"/>
      <c r="Z3" s="25"/>
      <c r="AA3" s="25"/>
      <c r="AB3" s="28" t="s">
        <v>34</v>
      </c>
      <c r="AC3" s="25"/>
      <c r="AD3" s="25"/>
      <c r="AE3" s="25"/>
      <c r="AF3" s="25"/>
      <c r="AG3" s="25"/>
      <c r="AH3" s="25"/>
      <c r="AI3" s="25"/>
      <c r="AJ3" s="25"/>
      <c r="AK3" s="25"/>
      <c r="AL3" s="28" t="s">
        <v>35</v>
      </c>
      <c r="AM3" s="25"/>
      <c r="AN3" s="25"/>
      <c r="AO3" s="25"/>
      <c r="AP3" s="25"/>
      <c r="AQ3" s="25"/>
      <c r="AR3" s="28" t="s">
        <v>36</v>
      </c>
      <c r="AS3" s="25"/>
      <c r="AT3" s="25"/>
      <c r="AU3" s="25"/>
      <c r="AV3" s="25"/>
      <c r="AW3" s="25"/>
      <c r="AX3" s="25"/>
      <c r="AY3" s="8"/>
    </row>
    <row r="4" spans="1:51" ht="16" customHeight="1">
      <c r="A4" s="25"/>
      <c r="B4" s="25"/>
      <c r="C4" s="21" t="s">
        <v>37</v>
      </c>
      <c r="D4" s="21" t="s">
        <v>37</v>
      </c>
      <c r="E4" s="21" t="s">
        <v>38</v>
      </c>
      <c r="F4" s="21" t="s">
        <v>39</v>
      </c>
      <c r="G4" s="21" t="s">
        <v>40</v>
      </c>
      <c r="H4" s="21" t="s">
        <v>37</v>
      </c>
      <c r="I4" s="21" t="s">
        <v>38</v>
      </c>
      <c r="J4" s="21" t="s">
        <v>39</v>
      </c>
      <c r="K4" s="21" t="s">
        <v>40</v>
      </c>
      <c r="L4" s="21" t="s">
        <v>41</v>
      </c>
      <c r="M4" s="21" t="s">
        <v>37</v>
      </c>
      <c r="N4" s="21" t="s">
        <v>38</v>
      </c>
      <c r="O4" s="21" t="s">
        <v>37</v>
      </c>
      <c r="P4" s="21" t="s">
        <v>38</v>
      </c>
      <c r="Q4" s="21" t="s">
        <v>39</v>
      </c>
      <c r="R4" s="21" t="s">
        <v>40</v>
      </c>
      <c r="S4" s="21" t="s">
        <v>41</v>
      </c>
      <c r="T4" s="21" t="s">
        <v>42</v>
      </c>
      <c r="U4" s="21" t="s">
        <v>43</v>
      </c>
      <c r="V4" s="21" t="s">
        <v>37</v>
      </c>
      <c r="W4" s="21" t="s">
        <v>38</v>
      </c>
      <c r="X4" s="21" t="s">
        <v>39</v>
      </c>
      <c r="Y4" s="21" t="s">
        <v>40</v>
      </c>
      <c r="Z4" s="21" t="s">
        <v>41</v>
      </c>
      <c r="AA4" s="21" t="s">
        <v>42</v>
      </c>
      <c r="AB4" s="21" t="s">
        <v>37</v>
      </c>
      <c r="AC4" s="21" t="s">
        <v>38</v>
      </c>
      <c r="AD4" s="21" t="s">
        <v>39</v>
      </c>
      <c r="AE4" s="21" t="s">
        <v>40</v>
      </c>
      <c r="AF4" s="21" t="s">
        <v>41</v>
      </c>
      <c r="AG4" s="21" t="s">
        <v>42</v>
      </c>
      <c r="AH4" s="21" t="s">
        <v>43</v>
      </c>
      <c r="AI4" s="21" t="s">
        <v>44</v>
      </c>
      <c r="AJ4" s="21" t="s">
        <v>45</v>
      </c>
      <c r="AK4" s="21" t="s">
        <v>46</v>
      </c>
      <c r="AL4" s="21" t="s">
        <v>37</v>
      </c>
      <c r="AM4" s="21" t="s">
        <v>38</v>
      </c>
      <c r="AN4" s="21" t="s">
        <v>39</v>
      </c>
      <c r="AO4" s="21" t="s">
        <v>40</v>
      </c>
      <c r="AP4" s="21" t="s">
        <v>41</v>
      </c>
      <c r="AQ4" s="21" t="s">
        <v>42</v>
      </c>
      <c r="AR4" s="21" t="s">
        <v>37</v>
      </c>
      <c r="AS4" s="21" t="s">
        <v>38</v>
      </c>
      <c r="AT4" s="21" t="s">
        <v>39</v>
      </c>
      <c r="AU4" s="21" t="s">
        <v>40</v>
      </c>
      <c r="AV4" s="21" t="s">
        <v>41</v>
      </c>
      <c r="AW4" s="21" t="s">
        <v>42</v>
      </c>
      <c r="AX4" s="21" t="s">
        <v>43</v>
      </c>
      <c r="AY4" s="8"/>
    </row>
    <row r="5" spans="1:51" ht="34.5" customHeight="1">
      <c r="A5" s="25"/>
      <c r="B5" s="25"/>
      <c r="C5" s="20" t="s">
        <v>47</v>
      </c>
      <c r="D5" s="20" t="s">
        <v>48</v>
      </c>
      <c r="E5" s="20" t="s">
        <v>49</v>
      </c>
      <c r="F5" s="20" t="s">
        <v>50</v>
      </c>
      <c r="G5" s="20" t="s">
        <v>51</v>
      </c>
      <c r="H5" s="20" t="s">
        <v>52</v>
      </c>
      <c r="I5" s="20" t="s">
        <v>53</v>
      </c>
      <c r="J5" s="20" t="s">
        <v>54</v>
      </c>
      <c r="K5" s="20" t="s">
        <v>55</v>
      </c>
      <c r="L5" s="20" t="s">
        <v>56</v>
      </c>
      <c r="M5" s="20" t="s">
        <v>57</v>
      </c>
      <c r="N5" s="20" t="s">
        <v>58</v>
      </c>
      <c r="O5" s="20" t="s">
        <v>59</v>
      </c>
      <c r="P5" s="20" t="s">
        <v>60</v>
      </c>
      <c r="Q5" s="20" t="s">
        <v>61</v>
      </c>
      <c r="R5" s="20" t="s">
        <v>62</v>
      </c>
      <c r="S5" s="20" t="s">
        <v>63</v>
      </c>
      <c r="T5" s="20" t="s">
        <v>64</v>
      </c>
      <c r="U5" s="20" t="s">
        <v>65</v>
      </c>
      <c r="V5" s="20" t="s">
        <v>66</v>
      </c>
      <c r="W5" s="20" t="s">
        <v>67</v>
      </c>
      <c r="X5" s="20" t="s">
        <v>68</v>
      </c>
      <c r="Y5" s="20" t="s">
        <v>69</v>
      </c>
      <c r="Z5" s="20" t="s">
        <v>70</v>
      </c>
      <c r="AA5" s="20" t="s">
        <v>71</v>
      </c>
      <c r="AB5" s="20" t="s">
        <v>72</v>
      </c>
      <c r="AC5" s="20" t="s">
        <v>73</v>
      </c>
      <c r="AD5" s="20" t="s">
        <v>74</v>
      </c>
      <c r="AE5" s="20" t="s">
        <v>75</v>
      </c>
      <c r="AF5" s="20" t="s">
        <v>76</v>
      </c>
      <c r="AG5" s="20" t="s">
        <v>77</v>
      </c>
      <c r="AH5" s="20" t="s">
        <v>78</v>
      </c>
      <c r="AI5" s="20" t="s">
        <v>79</v>
      </c>
      <c r="AJ5" s="20" t="s">
        <v>80</v>
      </c>
      <c r="AK5" s="20" t="s">
        <v>81</v>
      </c>
      <c r="AL5" s="20" t="s">
        <v>82</v>
      </c>
      <c r="AM5" s="20" t="s">
        <v>83</v>
      </c>
      <c r="AN5" s="20" t="s">
        <v>84</v>
      </c>
      <c r="AO5" s="20" t="s">
        <v>85</v>
      </c>
      <c r="AP5" s="20" t="s">
        <v>86</v>
      </c>
      <c r="AQ5" s="20" t="s">
        <v>87</v>
      </c>
      <c r="AR5" s="20" t="s">
        <v>88</v>
      </c>
      <c r="AS5" s="20" t="s">
        <v>89</v>
      </c>
      <c r="AT5" s="20" t="s">
        <v>90</v>
      </c>
      <c r="AU5" s="20" t="s">
        <v>91</v>
      </c>
      <c r="AV5" s="20" t="s">
        <v>92</v>
      </c>
      <c r="AW5" s="20" t="s">
        <v>93</v>
      </c>
      <c r="AX5" s="20" t="s">
        <v>94</v>
      </c>
      <c r="AY5" s="8"/>
    </row>
    <row r="6" spans="1:51">
      <c r="A6" s="31" t="s">
        <v>34</v>
      </c>
      <c r="B6" s="24" t="s">
        <v>72</v>
      </c>
      <c r="C6" s="9">
        <v>0.51926918736810002</v>
      </c>
      <c r="D6" s="9">
        <v>0.45248818399160001</v>
      </c>
      <c r="E6" s="9">
        <v>0.39990394152150011</v>
      </c>
      <c r="F6" s="9">
        <v>0.63181650006489998</v>
      </c>
      <c r="G6" s="9">
        <v>0.59615049069359993</v>
      </c>
      <c r="H6" s="9">
        <v>0.5036005501627</v>
      </c>
      <c r="I6" s="9">
        <v>0.53655617306110004</v>
      </c>
      <c r="J6" s="9">
        <v>0.48649807939880002</v>
      </c>
      <c r="K6" s="9">
        <v>0.49787946491430002</v>
      </c>
      <c r="L6" s="9">
        <v>0.59385954351839998</v>
      </c>
      <c r="M6" s="9">
        <v>0.54082326613179998</v>
      </c>
      <c r="N6" s="9">
        <v>0.51948126566349995</v>
      </c>
      <c r="O6" s="9">
        <v>0.61598198809939997</v>
      </c>
      <c r="P6" s="9">
        <v>0.5870037567052</v>
      </c>
      <c r="Q6" s="9">
        <v>0.7026980488715</v>
      </c>
      <c r="R6" s="9">
        <v>0.3667190541027</v>
      </c>
      <c r="S6" s="9">
        <v>0.2125034629931</v>
      </c>
      <c r="T6" s="9">
        <v>0.35833235554760001</v>
      </c>
      <c r="U6" s="9">
        <v>0.25650367925720002</v>
      </c>
      <c r="V6" s="9">
        <v>0.61749117357159999</v>
      </c>
      <c r="W6" s="9">
        <v>0.60538049668530003</v>
      </c>
      <c r="X6" s="9">
        <v>0.38041821395050002</v>
      </c>
      <c r="Y6" s="9">
        <v>0.39180800731319998</v>
      </c>
      <c r="Z6" s="9">
        <v>3.768867530087E-2</v>
      </c>
      <c r="AA6" s="9">
        <v>0.29654810126059999</v>
      </c>
      <c r="AB6" s="9">
        <v>1</v>
      </c>
      <c r="AC6" s="9">
        <v>0</v>
      </c>
      <c r="AD6" s="9">
        <v>0</v>
      </c>
      <c r="AE6" s="9">
        <v>0</v>
      </c>
      <c r="AF6" s="9">
        <v>0</v>
      </c>
      <c r="AG6" s="9">
        <v>0</v>
      </c>
      <c r="AH6" s="9">
        <v>0</v>
      </c>
      <c r="AI6" s="9">
        <v>0</v>
      </c>
      <c r="AJ6" s="9">
        <v>0</v>
      </c>
      <c r="AK6" s="9">
        <v>0</v>
      </c>
      <c r="AL6" s="9">
        <v>0.57244731863730003</v>
      </c>
      <c r="AM6" s="9">
        <v>0.1031690964157</v>
      </c>
      <c r="AN6" s="9">
        <v>0.62202906034420002</v>
      </c>
      <c r="AO6" s="9">
        <v>0.42368407995169999</v>
      </c>
      <c r="AP6" s="9">
        <v>0</v>
      </c>
      <c r="AQ6" s="9">
        <v>0.46846887411780003</v>
      </c>
      <c r="AR6" s="9">
        <v>0.44326870181939998</v>
      </c>
      <c r="AS6" s="9">
        <v>0.4831473901353</v>
      </c>
      <c r="AT6" s="9">
        <v>0.4771365222724</v>
      </c>
      <c r="AU6" s="9">
        <v>0.72321542332600008</v>
      </c>
      <c r="AV6" s="9">
        <v>0.47875671548639998</v>
      </c>
      <c r="AW6" s="9">
        <v>0.43025771957629999</v>
      </c>
      <c r="AX6" s="9">
        <v>0.39843717313150001</v>
      </c>
      <c r="AY6" s="8"/>
    </row>
    <row r="7" spans="1:51">
      <c r="A7" s="25"/>
      <c r="B7" s="25"/>
      <c r="C7" s="10">
        <v>463</v>
      </c>
      <c r="D7" s="10">
        <v>104</v>
      </c>
      <c r="E7" s="10">
        <v>99</v>
      </c>
      <c r="F7" s="10">
        <v>137</v>
      </c>
      <c r="G7" s="10">
        <v>123</v>
      </c>
      <c r="H7" s="10">
        <v>42</v>
      </c>
      <c r="I7" s="10">
        <v>82</v>
      </c>
      <c r="J7" s="10">
        <v>78</v>
      </c>
      <c r="K7" s="10">
        <v>98</v>
      </c>
      <c r="L7" s="10">
        <v>157</v>
      </c>
      <c r="M7" s="10">
        <v>170</v>
      </c>
      <c r="N7" s="10">
        <v>289</v>
      </c>
      <c r="O7" s="10">
        <v>165</v>
      </c>
      <c r="P7" s="10">
        <v>61</v>
      </c>
      <c r="Q7" s="10">
        <v>93</v>
      </c>
      <c r="R7" s="10">
        <v>51</v>
      </c>
      <c r="S7" s="10">
        <v>25</v>
      </c>
      <c r="T7" s="10">
        <v>13</v>
      </c>
      <c r="U7" s="10">
        <v>18</v>
      </c>
      <c r="V7" s="10">
        <v>154</v>
      </c>
      <c r="W7" s="10">
        <v>185</v>
      </c>
      <c r="X7" s="10">
        <v>64</v>
      </c>
      <c r="Y7" s="10">
        <v>52</v>
      </c>
      <c r="Z7" s="10">
        <v>5</v>
      </c>
      <c r="AA7" s="10">
        <v>3</v>
      </c>
      <c r="AB7" s="10">
        <v>463</v>
      </c>
      <c r="AC7" s="10">
        <v>0</v>
      </c>
      <c r="AD7" s="10">
        <v>0</v>
      </c>
      <c r="AE7" s="10">
        <v>0</v>
      </c>
      <c r="AF7" s="10">
        <v>0</v>
      </c>
      <c r="AG7" s="10">
        <v>0</v>
      </c>
      <c r="AH7" s="10">
        <v>0</v>
      </c>
      <c r="AI7" s="10">
        <v>0</v>
      </c>
      <c r="AJ7" s="10">
        <v>0</v>
      </c>
      <c r="AK7" s="10">
        <v>0</v>
      </c>
      <c r="AL7" s="10">
        <v>199</v>
      </c>
      <c r="AM7" s="10">
        <v>4</v>
      </c>
      <c r="AN7" s="10">
        <v>165</v>
      </c>
      <c r="AO7" s="10">
        <v>86</v>
      </c>
      <c r="AP7" s="10">
        <v>0</v>
      </c>
      <c r="AQ7" s="10">
        <v>9</v>
      </c>
      <c r="AR7" s="10">
        <v>9</v>
      </c>
      <c r="AS7" s="10">
        <v>95</v>
      </c>
      <c r="AT7" s="10">
        <v>131</v>
      </c>
      <c r="AU7" s="10">
        <v>135</v>
      </c>
      <c r="AV7" s="10">
        <v>25</v>
      </c>
      <c r="AW7" s="10">
        <v>30</v>
      </c>
      <c r="AX7" s="10">
        <v>38</v>
      </c>
      <c r="AY7" s="8"/>
    </row>
    <row r="8" spans="1:51">
      <c r="A8" s="25"/>
      <c r="B8" s="25"/>
      <c r="C8" s="11" t="s">
        <v>97</v>
      </c>
      <c r="D8" s="11"/>
      <c r="E8" s="11"/>
      <c r="F8" s="12" t="s">
        <v>98</v>
      </c>
      <c r="G8" s="12" t="s">
        <v>120</v>
      </c>
      <c r="H8" s="11"/>
      <c r="I8" s="11"/>
      <c r="J8" s="11"/>
      <c r="K8" s="11"/>
      <c r="L8" s="11"/>
      <c r="M8" s="11"/>
      <c r="N8" s="11"/>
      <c r="O8" s="12" t="s">
        <v>222</v>
      </c>
      <c r="P8" s="12" t="s">
        <v>101</v>
      </c>
      <c r="Q8" s="12" t="s">
        <v>285</v>
      </c>
      <c r="R8" s="11"/>
      <c r="S8" s="11"/>
      <c r="T8" s="11"/>
      <c r="U8" s="11"/>
      <c r="V8" s="12" t="s">
        <v>286</v>
      </c>
      <c r="W8" s="12" t="s">
        <v>286</v>
      </c>
      <c r="X8" s="12" t="s">
        <v>101</v>
      </c>
      <c r="Y8" s="12" t="s">
        <v>101</v>
      </c>
      <c r="Z8" s="11"/>
      <c r="AA8" s="11"/>
      <c r="AB8" s="12" t="s">
        <v>287</v>
      </c>
      <c r="AC8" s="11"/>
      <c r="AD8" s="11"/>
      <c r="AE8" s="11"/>
      <c r="AF8" s="11"/>
      <c r="AG8" s="11"/>
      <c r="AH8" s="11"/>
      <c r="AI8" s="11"/>
      <c r="AJ8" s="11"/>
      <c r="AK8" s="11"/>
      <c r="AL8" s="12" t="s">
        <v>141</v>
      </c>
      <c r="AM8" s="11"/>
      <c r="AN8" s="12" t="s">
        <v>288</v>
      </c>
      <c r="AO8" s="12" t="s">
        <v>120</v>
      </c>
      <c r="AP8" s="11"/>
      <c r="AQ8" s="11"/>
      <c r="AR8" s="11"/>
      <c r="AS8" s="11"/>
      <c r="AT8" s="11"/>
      <c r="AU8" s="12" t="s">
        <v>289</v>
      </c>
      <c r="AV8" s="11"/>
      <c r="AW8" s="11"/>
      <c r="AX8" s="11"/>
      <c r="AY8" s="8"/>
    </row>
    <row r="9" spans="1:51">
      <c r="A9" s="25"/>
      <c r="B9" s="24" t="s">
        <v>73</v>
      </c>
      <c r="C9" s="9">
        <v>0.1119816967637</v>
      </c>
      <c r="D9" s="9">
        <v>0.139367240379</v>
      </c>
      <c r="E9" s="9">
        <v>0.1094289785184</v>
      </c>
      <c r="F9" s="9">
        <v>0.1012030974877</v>
      </c>
      <c r="G9" s="9">
        <v>0.1010560104909</v>
      </c>
      <c r="H9" s="9">
        <v>0.11750691517969999</v>
      </c>
      <c r="I9" s="9">
        <v>0.10199571881949999</v>
      </c>
      <c r="J9" s="9">
        <v>0.12855347417560001</v>
      </c>
      <c r="K9" s="9">
        <v>0.17491967349650001</v>
      </c>
      <c r="L9" s="9">
        <v>7.78737413218E-2</v>
      </c>
      <c r="M9" s="9">
        <v>9.5185895382990007E-2</v>
      </c>
      <c r="N9" s="9">
        <v>0.13367131278329999</v>
      </c>
      <c r="O9" s="9">
        <v>0.13498332976329999</v>
      </c>
      <c r="P9" s="9">
        <v>0.16682500012099999</v>
      </c>
      <c r="Q9" s="9">
        <v>7.5577833306740005E-2</v>
      </c>
      <c r="R9" s="9">
        <v>5.3583359380640003E-2</v>
      </c>
      <c r="S9" s="9">
        <v>4.7911312745770013E-2</v>
      </c>
      <c r="T9" s="9">
        <v>0.1138081480008</v>
      </c>
      <c r="U9" s="9">
        <v>7.721073897248E-2</v>
      </c>
      <c r="V9" s="9">
        <v>0.13379590116529999</v>
      </c>
      <c r="W9" s="9">
        <v>0.12894749024880001</v>
      </c>
      <c r="X9" s="9">
        <v>9.3009435174250005E-2</v>
      </c>
      <c r="Y9" s="9">
        <v>6.7460485144569995E-2</v>
      </c>
      <c r="Z9" s="9">
        <v>4.2520722935590012E-2</v>
      </c>
      <c r="AA9" s="9">
        <v>3.5343284068589997E-2</v>
      </c>
      <c r="AB9" s="9">
        <v>0</v>
      </c>
      <c r="AC9" s="9">
        <v>1</v>
      </c>
      <c r="AD9" s="9">
        <v>0</v>
      </c>
      <c r="AE9" s="9">
        <v>0</v>
      </c>
      <c r="AF9" s="9">
        <v>0</v>
      </c>
      <c r="AG9" s="9">
        <v>0</v>
      </c>
      <c r="AH9" s="9">
        <v>0</v>
      </c>
      <c r="AI9" s="9">
        <v>0</v>
      </c>
      <c r="AJ9" s="9">
        <v>0</v>
      </c>
      <c r="AK9" s="9">
        <v>0</v>
      </c>
      <c r="AL9" s="9">
        <v>9.2600533750199998E-2</v>
      </c>
      <c r="AM9" s="9">
        <v>0.23044420386010001</v>
      </c>
      <c r="AN9" s="9">
        <v>8.5140186096629988E-2</v>
      </c>
      <c r="AO9" s="9">
        <v>0.16366328812459999</v>
      </c>
      <c r="AP9" s="9">
        <v>0</v>
      </c>
      <c r="AQ9" s="9">
        <v>0.14202114086709999</v>
      </c>
      <c r="AR9" s="9">
        <v>6.9405982106739997E-2</v>
      </c>
      <c r="AS9" s="9">
        <v>0.14077385866520001</v>
      </c>
      <c r="AT9" s="9">
        <v>9.815400686289999E-2</v>
      </c>
      <c r="AU9" s="9">
        <v>0.1048431411023</v>
      </c>
      <c r="AV9" s="9">
        <v>4.2812794706139988E-2</v>
      </c>
      <c r="AW9" s="9">
        <v>8.1291635811489987E-2</v>
      </c>
      <c r="AX9" s="9">
        <v>0.2047590617757</v>
      </c>
      <c r="AY9" s="8"/>
    </row>
    <row r="10" spans="1:51">
      <c r="A10" s="25"/>
      <c r="B10" s="25"/>
      <c r="C10" s="10">
        <v>103</v>
      </c>
      <c r="D10" s="10">
        <v>21</v>
      </c>
      <c r="E10" s="10">
        <v>25</v>
      </c>
      <c r="F10" s="10">
        <v>30</v>
      </c>
      <c r="G10" s="10">
        <v>27</v>
      </c>
      <c r="H10" s="10">
        <v>10</v>
      </c>
      <c r="I10" s="10">
        <v>17</v>
      </c>
      <c r="J10" s="10">
        <v>21</v>
      </c>
      <c r="K10" s="10">
        <v>26</v>
      </c>
      <c r="L10" s="10">
        <v>28</v>
      </c>
      <c r="M10" s="10">
        <v>33</v>
      </c>
      <c r="N10" s="10">
        <v>69</v>
      </c>
      <c r="O10" s="10">
        <v>30</v>
      </c>
      <c r="P10" s="10">
        <v>15</v>
      </c>
      <c r="Q10" s="10">
        <v>13</v>
      </c>
      <c r="R10" s="10">
        <v>11</v>
      </c>
      <c r="S10" s="10">
        <v>8</v>
      </c>
      <c r="T10" s="10">
        <v>5</v>
      </c>
      <c r="U10" s="10">
        <v>12</v>
      </c>
      <c r="V10" s="10">
        <v>28</v>
      </c>
      <c r="W10" s="10">
        <v>33</v>
      </c>
      <c r="X10" s="10">
        <v>24</v>
      </c>
      <c r="Y10" s="10">
        <v>13</v>
      </c>
      <c r="Z10" s="10">
        <v>4</v>
      </c>
      <c r="AA10" s="10">
        <v>1</v>
      </c>
      <c r="AB10" s="10">
        <v>0</v>
      </c>
      <c r="AC10" s="10">
        <v>103</v>
      </c>
      <c r="AD10" s="10">
        <v>0</v>
      </c>
      <c r="AE10" s="10">
        <v>0</v>
      </c>
      <c r="AF10" s="10">
        <v>0</v>
      </c>
      <c r="AG10" s="10">
        <v>0</v>
      </c>
      <c r="AH10" s="10">
        <v>0</v>
      </c>
      <c r="AI10" s="10">
        <v>0</v>
      </c>
      <c r="AJ10" s="10">
        <v>0</v>
      </c>
      <c r="AK10" s="10">
        <v>0</v>
      </c>
      <c r="AL10" s="10">
        <v>31</v>
      </c>
      <c r="AM10" s="10">
        <v>9</v>
      </c>
      <c r="AN10" s="10">
        <v>22</v>
      </c>
      <c r="AO10" s="10">
        <v>33</v>
      </c>
      <c r="AP10" s="10">
        <v>0</v>
      </c>
      <c r="AQ10" s="10">
        <v>8</v>
      </c>
      <c r="AR10" s="10">
        <v>2</v>
      </c>
      <c r="AS10" s="10">
        <v>20</v>
      </c>
      <c r="AT10" s="10">
        <v>33</v>
      </c>
      <c r="AU10" s="10">
        <v>27</v>
      </c>
      <c r="AV10" s="10">
        <v>4</v>
      </c>
      <c r="AW10" s="10">
        <v>4</v>
      </c>
      <c r="AX10" s="10">
        <v>13</v>
      </c>
      <c r="AY10" s="8"/>
    </row>
    <row r="11" spans="1:51">
      <c r="A11" s="25"/>
      <c r="B11" s="25"/>
      <c r="C11" s="11" t="s">
        <v>97</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2" t="s">
        <v>290</v>
      </c>
      <c r="AD11" s="11"/>
      <c r="AE11" s="11"/>
      <c r="AF11" s="11"/>
      <c r="AG11" s="11"/>
      <c r="AH11" s="11"/>
      <c r="AI11" s="11"/>
      <c r="AJ11" s="11"/>
      <c r="AK11" s="11"/>
      <c r="AL11" s="11"/>
      <c r="AM11" s="11"/>
      <c r="AN11" s="11"/>
      <c r="AO11" s="11"/>
      <c r="AP11" s="11"/>
      <c r="AQ11" s="11"/>
      <c r="AR11" s="11"/>
      <c r="AS11" s="11"/>
      <c r="AT11" s="11"/>
      <c r="AU11" s="11"/>
      <c r="AV11" s="11"/>
      <c r="AW11" s="11"/>
      <c r="AX11" s="11"/>
      <c r="AY11" s="8"/>
    </row>
    <row r="12" spans="1:51">
      <c r="A12" s="25"/>
      <c r="B12" s="24" t="s">
        <v>74</v>
      </c>
      <c r="C12" s="9">
        <v>9.2844772408480006E-3</v>
      </c>
      <c r="D12" s="9">
        <v>2.3623722134760001E-3</v>
      </c>
      <c r="E12" s="9">
        <v>1.867048963048E-2</v>
      </c>
      <c r="F12" s="9">
        <v>1.119457697273E-2</v>
      </c>
      <c r="G12" s="9">
        <v>3.417019474004E-3</v>
      </c>
      <c r="H12" s="9">
        <v>1.6180817455629999E-2</v>
      </c>
      <c r="I12" s="9">
        <v>1.3191898763209999E-2</v>
      </c>
      <c r="J12" s="9">
        <v>1.478656600659E-2</v>
      </c>
      <c r="K12" s="9">
        <v>3.9518072925580003E-3</v>
      </c>
      <c r="L12" s="9">
        <v>7.5436547185669996E-3</v>
      </c>
      <c r="M12" s="9">
        <v>6.8364626261570001E-3</v>
      </c>
      <c r="N12" s="9">
        <v>1.2305939153700001E-2</v>
      </c>
      <c r="O12" s="9">
        <v>5.5202115077220004E-3</v>
      </c>
      <c r="P12" s="9">
        <v>7.9827741565939997E-3</v>
      </c>
      <c r="Q12" s="9">
        <v>0</v>
      </c>
      <c r="R12" s="9">
        <v>6.4907717511979999E-3</v>
      </c>
      <c r="S12" s="9">
        <v>2.6439488472529998E-2</v>
      </c>
      <c r="T12" s="9">
        <v>7.8840110395500002E-3</v>
      </c>
      <c r="U12" s="9">
        <v>4.370203273935E-2</v>
      </c>
      <c r="V12" s="9">
        <v>6.4046678234069999E-3</v>
      </c>
      <c r="W12" s="9">
        <v>6.7855893081770003E-3</v>
      </c>
      <c r="X12" s="9">
        <v>1.5636196739289999E-2</v>
      </c>
      <c r="Y12" s="9">
        <v>1.2423652114230001E-2</v>
      </c>
      <c r="Z12" s="9">
        <v>3.1544648197849988E-2</v>
      </c>
      <c r="AA12" s="9">
        <v>0</v>
      </c>
      <c r="AB12" s="9">
        <v>0</v>
      </c>
      <c r="AC12" s="9">
        <v>0</v>
      </c>
      <c r="AD12" s="9">
        <v>1</v>
      </c>
      <c r="AE12" s="9">
        <v>0</v>
      </c>
      <c r="AF12" s="9">
        <v>0</v>
      </c>
      <c r="AG12" s="9">
        <v>0</v>
      </c>
      <c r="AH12" s="9">
        <v>0</v>
      </c>
      <c r="AI12" s="9">
        <v>0</v>
      </c>
      <c r="AJ12" s="9">
        <v>0</v>
      </c>
      <c r="AK12" s="9">
        <v>0</v>
      </c>
      <c r="AL12" s="9">
        <v>1.1652166086209999E-2</v>
      </c>
      <c r="AM12" s="9">
        <v>0</v>
      </c>
      <c r="AN12" s="9">
        <v>1.247989664742E-2</v>
      </c>
      <c r="AO12" s="9">
        <v>4.8618300740420001E-3</v>
      </c>
      <c r="AP12" s="9">
        <v>0</v>
      </c>
      <c r="AQ12" s="9">
        <v>0</v>
      </c>
      <c r="AR12" s="9">
        <v>0</v>
      </c>
      <c r="AS12" s="9">
        <v>2.3914782878560002E-2</v>
      </c>
      <c r="AT12" s="9">
        <v>6.5197609451109993E-3</v>
      </c>
      <c r="AU12" s="9">
        <v>1.029940113441E-2</v>
      </c>
      <c r="AV12" s="9">
        <v>5.9687016306189996E-3</v>
      </c>
      <c r="AW12" s="9">
        <v>6.8837887897550002E-3</v>
      </c>
      <c r="AX12" s="9">
        <v>0</v>
      </c>
      <c r="AY12" s="8"/>
    </row>
    <row r="13" spans="1:51">
      <c r="A13" s="25"/>
      <c r="B13" s="25"/>
      <c r="C13" s="10">
        <v>16</v>
      </c>
      <c r="D13" s="10">
        <v>1</v>
      </c>
      <c r="E13" s="10">
        <v>5</v>
      </c>
      <c r="F13" s="10">
        <v>6</v>
      </c>
      <c r="G13" s="10">
        <v>4</v>
      </c>
      <c r="H13" s="10">
        <v>2</v>
      </c>
      <c r="I13" s="10">
        <v>4</v>
      </c>
      <c r="J13" s="10">
        <v>5</v>
      </c>
      <c r="K13" s="10">
        <v>3</v>
      </c>
      <c r="L13" s="10">
        <v>2</v>
      </c>
      <c r="M13" s="10">
        <v>6</v>
      </c>
      <c r="N13" s="10">
        <v>10</v>
      </c>
      <c r="O13" s="10">
        <v>1</v>
      </c>
      <c r="P13" s="10">
        <v>2</v>
      </c>
      <c r="Q13" s="10">
        <v>0</v>
      </c>
      <c r="R13" s="10">
        <v>3</v>
      </c>
      <c r="S13" s="10">
        <v>3</v>
      </c>
      <c r="T13" s="10">
        <v>1</v>
      </c>
      <c r="U13" s="10">
        <v>5</v>
      </c>
      <c r="V13" s="10">
        <v>1</v>
      </c>
      <c r="W13" s="10">
        <v>5</v>
      </c>
      <c r="X13" s="10">
        <v>4</v>
      </c>
      <c r="Y13" s="10">
        <v>3</v>
      </c>
      <c r="Z13" s="10">
        <v>3</v>
      </c>
      <c r="AA13" s="10">
        <v>0</v>
      </c>
      <c r="AB13" s="10">
        <v>0</v>
      </c>
      <c r="AC13" s="10">
        <v>0</v>
      </c>
      <c r="AD13" s="10">
        <v>16</v>
      </c>
      <c r="AE13" s="10">
        <v>0</v>
      </c>
      <c r="AF13" s="10">
        <v>0</v>
      </c>
      <c r="AG13" s="10">
        <v>0</v>
      </c>
      <c r="AH13" s="10">
        <v>0</v>
      </c>
      <c r="AI13" s="10">
        <v>0</v>
      </c>
      <c r="AJ13" s="10">
        <v>0</v>
      </c>
      <c r="AK13" s="10">
        <v>0</v>
      </c>
      <c r="AL13" s="10">
        <v>7</v>
      </c>
      <c r="AM13" s="10">
        <v>0</v>
      </c>
      <c r="AN13" s="10">
        <v>5</v>
      </c>
      <c r="AO13" s="10">
        <v>4</v>
      </c>
      <c r="AP13" s="10">
        <v>0</v>
      </c>
      <c r="AQ13" s="10">
        <v>0</v>
      </c>
      <c r="AR13" s="10">
        <v>0</v>
      </c>
      <c r="AS13" s="10">
        <v>3</v>
      </c>
      <c r="AT13" s="10">
        <v>6</v>
      </c>
      <c r="AU13" s="10">
        <v>5</v>
      </c>
      <c r="AV13" s="10">
        <v>1</v>
      </c>
      <c r="AW13" s="10">
        <v>1</v>
      </c>
      <c r="AX13" s="10">
        <v>0</v>
      </c>
      <c r="AY13" s="8"/>
    </row>
    <row r="14" spans="1:51">
      <c r="A14" s="25"/>
      <c r="B14" s="25"/>
      <c r="C14" s="11" t="s">
        <v>97</v>
      </c>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2" t="s">
        <v>291</v>
      </c>
      <c r="AE14" s="11"/>
      <c r="AF14" s="11"/>
      <c r="AG14" s="11"/>
      <c r="AH14" s="11"/>
      <c r="AI14" s="11"/>
      <c r="AJ14" s="11"/>
      <c r="AK14" s="11"/>
      <c r="AL14" s="11"/>
      <c r="AM14" s="11"/>
      <c r="AN14" s="11"/>
      <c r="AO14" s="11"/>
      <c r="AP14" s="11"/>
      <c r="AQ14" s="11"/>
      <c r="AR14" s="11"/>
      <c r="AS14" s="11"/>
      <c r="AT14" s="11"/>
      <c r="AU14" s="11"/>
      <c r="AV14" s="11"/>
      <c r="AW14" s="11"/>
      <c r="AX14" s="11"/>
      <c r="AY14" s="8"/>
    </row>
    <row r="15" spans="1:51">
      <c r="A15" s="25"/>
      <c r="B15" s="24" t="s">
        <v>75</v>
      </c>
      <c r="C15" s="9">
        <v>4.7145147450809999E-2</v>
      </c>
      <c r="D15" s="9">
        <v>3.0370226455350001E-2</v>
      </c>
      <c r="E15" s="9">
        <v>6.3481141014459994E-2</v>
      </c>
      <c r="F15" s="9">
        <v>2.6711816843269998E-2</v>
      </c>
      <c r="G15" s="9">
        <v>6.463290088545999E-2</v>
      </c>
      <c r="H15" s="9">
        <v>7.5578134255240001E-2</v>
      </c>
      <c r="I15" s="9">
        <v>3.5892727900869999E-3</v>
      </c>
      <c r="J15" s="9">
        <v>4.3403528898159988E-2</v>
      </c>
      <c r="K15" s="9">
        <v>4.8515338332790002E-2</v>
      </c>
      <c r="L15" s="9">
        <v>5.5067614535110013E-2</v>
      </c>
      <c r="M15" s="9">
        <v>5.9129342411409998E-2</v>
      </c>
      <c r="N15" s="9">
        <v>3.7569881279449997E-2</v>
      </c>
      <c r="O15" s="9">
        <v>6.843919732473E-2</v>
      </c>
      <c r="P15" s="9">
        <v>1.6937091723909999E-2</v>
      </c>
      <c r="Q15" s="9">
        <v>2.569665565185E-2</v>
      </c>
      <c r="R15" s="9">
        <v>4.3395314714569998E-2</v>
      </c>
      <c r="S15" s="9">
        <v>2.3631211512309999E-2</v>
      </c>
      <c r="T15" s="9">
        <v>0</v>
      </c>
      <c r="U15" s="9">
        <v>7.6631827532069999E-2</v>
      </c>
      <c r="V15" s="9">
        <v>8.7343340616870005E-2</v>
      </c>
      <c r="W15" s="9">
        <v>2.333626770428E-2</v>
      </c>
      <c r="X15" s="9">
        <v>3.2871648978789997E-2</v>
      </c>
      <c r="Y15" s="9">
        <v>4.5822933547640013E-2</v>
      </c>
      <c r="Z15" s="9">
        <v>3.3368145853349997E-2</v>
      </c>
      <c r="AA15" s="9">
        <v>0</v>
      </c>
      <c r="AB15" s="9">
        <v>0</v>
      </c>
      <c r="AC15" s="9">
        <v>0</v>
      </c>
      <c r="AD15" s="9">
        <v>0</v>
      </c>
      <c r="AE15" s="9">
        <v>1</v>
      </c>
      <c r="AF15" s="9">
        <v>0</v>
      </c>
      <c r="AG15" s="9">
        <v>0</v>
      </c>
      <c r="AH15" s="9">
        <v>0</v>
      </c>
      <c r="AI15" s="9">
        <v>0</v>
      </c>
      <c r="AJ15" s="9">
        <v>0</v>
      </c>
      <c r="AK15" s="9">
        <v>0</v>
      </c>
      <c r="AL15" s="9">
        <v>5.2076099190000003E-2</v>
      </c>
      <c r="AM15" s="9">
        <v>5.5108690680260003E-2</v>
      </c>
      <c r="AN15" s="9">
        <v>5.0302008991219997E-2</v>
      </c>
      <c r="AO15" s="9">
        <v>3.746836296903E-2</v>
      </c>
      <c r="AP15" s="9">
        <v>0</v>
      </c>
      <c r="AQ15" s="9">
        <v>2.4857691955360001E-2</v>
      </c>
      <c r="AR15" s="9">
        <v>4.7580360225450001E-2</v>
      </c>
      <c r="AS15" s="9">
        <v>2.780651876417E-2</v>
      </c>
      <c r="AT15" s="9">
        <v>4.5676787695079997E-2</v>
      </c>
      <c r="AU15" s="9">
        <v>3.8772350958709997E-2</v>
      </c>
      <c r="AV15" s="9">
        <v>7.5848209487069995E-2</v>
      </c>
      <c r="AW15" s="9">
        <v>4.2939339279290001E-2</v>
      </c>
      <c r="AX15" s="9">
        <v>7.3090512788390002E-2</v>
      </c>
      <c r="AY15" s="8"/>
    </row>
    <row r="16" spans="1:51">
      <c r="A16" s="25"/>
      <c r="B16" s="25"/>
      <c r="C16" s="10">
        <v>44</v>
      </c>
      <c r="D16" s="10">
        <v>14</v>
      </c>
      <c r="E16" s="10">
        <v>10</v>
      </c>
      <c r="F16" s="10">
        <v>9</v>
      </c>
      <c r="G16" s="10">
        <v>11</v>
      </c>
      <c r="H16" s="10">
        <v>4</v>
      </c>
      <c r="I16" s="10">
        <v>3</v>
      </c>
      <c r="J16" s="10">
        <v>5</v>
      </c>
      <c r="K16" s="10">
        <v>10</v>
      </c>
      <c r="L16" s="10">
        <v>19</v>
      </c>
      <c r="M16" s="10">
        <v>19</v>
      </c>
      <c r="N16" s="10">
        <v>25</v>
      </c>
      <c r="O16" s="10">
        <v>13</v>
      </c>
      <c r="P16" s="10">
        <v>2</v>
      </c>
      <c r="Q16" s="10">
        <v>6</v>
      </c>
      <c r="R16" s="10">
        <v>7</v>
      </c>
      <c r="S16" s="10">
        <v>6</v>
      </c>
      <c r="T16" s="10">
        <v>0</v>
      </c>
      <c r="U16" s="10">
        <v>8</v>
      </c>
      <c r="V16" s="10">
        <v>18</v>
      </c>
      <c r="W16" s="10">
        <v>8</v>
      </c>
      <c r="X16" s="10">
        <v>5</v>
      </c>
      <c r="Y16" s="10">
        <v>9</v>
      </c>
      <c r="Z16" s="10">
        <v>4</v>
      </c>
      <c r="AA16" s="10">
        <v>0</v>
      </c>
      <c r="AB16" s="10">
        <v>0</v>
      </c>
      <c r="AC16" s="10">
        <v>0</v>
      </c>
      <c r="AD16" s="10">
        <v>0</v>
      </c>
      <c r="AE16" s="10">
        <v>44</v>
      </c>
      <c r="AF16" s="10">
        <v>0</v>
      </c>
      <c r="AG16" s="10">
        <v>0</v>
      </c>
      <c r="AH16" s="10">
        <v>0</v>
      </c>
      <c r="AI16" s="10">
        <v>0</v>
      </c>
      <c r="AJ16" s="10">
        <v>0</v>
      </c>
      <c r="AK16" s="10">
        <v>0</v>
      </c>
      <c r="AL16" s="10">
        <v>15</v>
      </c>
      <c r="AM16" s="10">
        <v>2</v>
      </c>
      <c r="AN16" s="10">
        <v>12</v>
      </c>
      <c r="AO16" s="10">
        <v>13</v>
      </c>
      <c r="AP16" s="10">
        <v>0</v>
      </c>
      <c r="AQ16" s="10">
        <v>1</v>
      </c>
      <c r="AR16" s="10">
        <v>1</v>
      </c>
      <c r="AS16" s="10">
        <v>7</v>
      </c>
      <c r="AT16" s="10">
        <v>15</v>
      </c>
      <c r="AU16" s="10">
        <v>5</v>
      </c>
      <c r="AV16" s="10">
        <v>4</v>
      </c>
      <c r="AW16" s="10">
        <v>8</v>
      </c>
      <c r="AX16" s="10">
        <v>4</v>
      </c>
      <c r="AY16" s="8"/>
    </row>
    <row r="17" spans="1:51">
      <c r="A17" s="25"/>
      <c r="B17" s="25"/>
      <c r="C17" s="11" t="s">
        <v>97</v>
      </c>
      <c r="D17" s="11"/>
      <c r="E17" s="11"/>
      <c r="F17" s="11"/>
      <c r="G17" s="11"/>
      <c r="H17" s="12" t="s">
        <v>141</v>
      </c>
      <c r="I17" s="11"/>
      <c r="J17" s="12" t="s">
        <v>120</v>
      </c>
      <c r="K17" s="12" t="s">
        <v>141</v>
      </c>
      <c r="L17" s="12" t="s">
        <v>141</v>
      </c>
      <c r="M17" s="11"/>
      <c r="N17" s="11"/>
      <c r="O17" s="11"/>
      <c r="P17" s="11"/>
      <c r="Q17" s="11"/>
      <c r="R17" s="11"/>
      <c r="S17" s="11"/>
      <c r="T17" s="11"/>
      <c r="U17" s="11"/>
      <c r="V17" s="11"/>
      <c r="W17" s="11"/>
      <c r="X17" s="11"/>
      <c r="Y17" s="11"/>
      <c r="Z17" s="11"/>
      <c r="AA17" s="11"/>
      <c r="AB17" s="11"/>
      <c r="AC17" s="11"/>
      <c r="AD17" s="11"/>
      <c r="AE17" s="12" t="s">
        <v>292</v>
      </c>
      <c r="AF17" s="11"/>
      <c r="AG17" s="11"/>
      <c r="AH17" s="11"/>
      <c r="AI17" s="11"/>
      <c r="AJ17" s="11"/>
      <c r="AK17" s="11"/>
      <c r="AL17" s="11"/>
      <c r="AM17" s="11"/>
      <c r="AN17" s="11"/>
      <c r="AO17" s="11"/>
      <c r="AP17" s="11"/>
      <c r="AQ17" s="11"/>
      <c r="AR17" s="11"/>
      <c r="AS17" s="11"/>
      <c r="AT17" s="11"/>
      <c r="AU17" s="11"/>
      <c r="AV17" s="11"/>
      <c r="AW17" s="11"/>
      <c r="AX17" s="11"/>
      <c r="AY17" s="8"/>
    </row>
    <row r="18" spans="1:51">
      <c r="A18" s="25"/>
      <c r="B18" s="24" t="s">
        <v>76</v>
      </c>
      <c r="C18" s="9">
        <v>9.21167784066E-2</v>
      </c>
      <c r="D18" s="9">
        <v>0.15052629113179999</v>
      </c>
      <c r="E18" s="9">
        <v>0.1176853653798</v>
      </c>
      <c r="F18" s="9">
        <v>4.1988942307540002E-2</v>
      </c>
      <c r="G18" s="9">
        <v>6.2180951819709999E-2</v>
      </c>
      <c r="H18" s="9">
        <v>5.6598731108880002E-2</v>
      </c>
      <c r="I18" s="9">
        <v>8.2439913205560003E-2</v>
      </c>
      <c r="J18" s="9">
        <v>0.1202552591008</v>
      </c>
      <c r="K18" s="9">
        <v>9.529541132208999E-2</v>
      </c>
      <c r="L18" s="9">
        <v>9.9737467120420004E-2</v>
      </c>
      <c r="M18" s="9">
        <v>0.1006120115346</v>
      </c>
      <c r="N18" s="9">
        <v>8.5114930025610006E-2</v>
      </c>
      <c r="O18" s="9">
        <v>8.5984535610589996E-2</v>
      </c>
      <c r="P18" s="9">
        <v>9.7477348168359998E-2</v>
      </c>
      <c r="Q18" s="9">
        <v>6.8816053792309997E-2</v>
      </c>
      <c r="R18" s="9">
        <v>8.5010701569469993E-2</v>
      </c>
      <c r="S18" s="9">
        <v>0.19130011105229999</v>
      </c>
      <c r="T18" s="9">
        <v>1.57680220791E-2</v>
      </c>
      <c r="U18" s="9">
        <v>8.8084521944609986E-2</v>
      </c>
      <c r="V18" s="9">
        <v>5.1330430457400003E-2</v>
      </c>
      <c r="W18" s="9">
        <v>0.1100887476321</v>
      </c>
      <c r="X18" s="9">
        <v>0.15522527386419999</v>
      </c>
      <c r="Y18" s="9">
        <v>7.5628875463969999E-2</v>
      </c>
      <c r="Z18" s="9">
        <v>0.1181079748745</v>
      </c>
      <c r="AA18" s="9">
        <v>1.978149508118E-2</v>
      </c>
      <c r="AB18" s="9">
        <v>0</v>
      </c>
      <c r="AC18" s="9">
        <v>0</v>
      </c>
      <c r="AD18" s="9">
        <v>0</v>
      </c>
      <c r="AE18" s="9">
        <v>0</v>
      </c>
      <c r="AF18" s="9">
        <v>1</v>
      </c>
      <c r="AG18" s="9">
        <v>0</v>
      </c>
      <c r="AH18" s="9">
        <v>0</v>
      </c>
      <c r="AI18" s="9">
        <v>0</v>
      </c>
      <c r="AJ18" s="9">
        <v>0</v>
      </c>
      <c r="AK18" s="9">
        <v>0</v>
      </c>
      <c r="AL18" s="9">
        <v>8.09939674011E-2</v>
      </c>
      <c r="AM18" s="9">
        <v>0.2207245216025</v>
      </c>
      <c r="AN18" s="9">
        <v>6.9146837434269998E-2</v>
      </c>
      <c r="AO18" s="9">
        <v>0.13071300818680001</v>
      </c>
      <c r="AP18" s="9">
        <v>0.4259897316945</v>
      </c>
      <c r="AQ18" s="9">
        <v>1.9518673565960001E-2</v>
      </c>
      <c r="AR18" s="9">
        <v>0</v>
      </c>
      <c r="AS18" s="9">
        <v>8.3673828243620005E-2</v>
      </c>
      <c r="AT18" s="9">
        <v>9.079228383455E-2</v>
      </c>
      <c r="AU18" s="9">
        <v>2.2569962138670002E-2</v>
      </c>
      <c r="AV18" s="9">
        <v>0.13248498748029999</v>
      </c>
      <c r="AW18" s="9">
        <v>0.16445904621060001</v>
      </c>
      <c r="AX18" s="9">
        <v>0.17229788885969999</v>
      </c>
      <c r="AY18" s="8"/>
    </row>
    <row r="19" spans="1:51">
      <c r="A19" s="25"/>
      <c r="B19" s="25"/>
      <c r="C19" s="10">
        <v>88</v>
      </c>
      <c r="D19" s="10">
        <v>25</v>
      </c>
      <c r="E19" s="10">
        <v>28</v>
      </c>
      <c r="F19" s="10">
        <v>14</v>
      </c>
      <c r="G19" s="10">
        <v>21</v>
      </c>
      <c r="H19" s="10">
        <v>4</v>
      </c>
      <c r="I19" s="10">
        <v>7</v>
      </c>
      <c r="J19" s="10">
        <v>13</v>
      </c>
      <c r="K19" s="10">
        <v>27</v>
      </c>
      <c r="L19" s="10">
        <v>35</v>
      </c>
      <c r="M19" s="10">
        <v>38</v>
      </c>
      <c r="N19" s="10">
        <v>48</v>
      </c>
      <c r="O19" s="10">
        <v>19</v>
      </c>
      <c r="P19" s="10">
        <v>8</v>
      </c>
      <c r="Q19" s="10">
        <v>9</v>
      </c>
      <c r="R19" s="10">
        <v>12</v>
      </c>
      <c r="S19" s="10">
        <v>16</v>
      </c>
      <c r="T19" s="10">
        <v>2</v>
      </c>
      <c r="U19" s="10">
        <v>17</v>
      </c>
      <c r="V19" s="10">
        <v>11</v>
      </c>
      <c r="W19" s="10">
        <v>29</v>
      </c>
      <c r="X19" s="10">
        <v>20</v>
      </c>
      <c r="Y19" s="10">
        <v>18</v>
      </c>
      <c r="Z19" s="10">
        <v>9</v>
      </c>
      <c r="AA19" s="10">
        <v>1</v>
      </c>
      <c r="AB19" s="10">
        <v>0</v>
      </c>
      <c r="AC19" s="10">
        <v>0</v>
      </c>
      <c r="AD19" s="10">
        <v>0</v>
      </c>
      <c r="AE19" s="10">
        <v>0</v>
      </c>
      <c r="AF19" s="10">
        <v>88</v>
      </c>
      <c r="AG19" s="10">
        <v>0</v>
      </c>
      <c r="AH19" s="10">
        <v>0</v>
      </c>
      <c r="AI19" s="10">
        <v>0</v>
      </c>
      <c r="AJ19" s="10">
        <v>0</v>
      </c>
      <c r="AK19" s="10">
        <v>0</v>
      </c>
      <c r="AL19" s="10">
        <v>31</v>
      </c>
      <c r="AM19" s="10">
        <v>8</v>
      </c>
      <c r="AN19" s="10">
        <v>23</v>
      </c>
      <c r="AO19" s="10">
        <v>23</v>
      </c>
      <c r="AP19" s="10">
        <v>1</v>
      </c>
      <c r="AQ19" s="10">
        <v>2</v>
      </c>
      <c r="AR19" s="10">
        <v>0</v>
      </c>
      <c r="AS19" s="10">
        <v>14</v>
      </c>
      <c r="AT19" s="10">
        <v>37</v>
      </c>
      <c r="AU19" s="10">
        <v>6</v>
      </c>
      <c r="AV19" s="10">
        <v>10</v>
      </c>
      <c r="AW19" s="10">
        <v>12</v>
      </c>
      <c r="AX19" s="10">
        <v>9</v>
      </c>
      <c r="AY19" s="8"/>
    </row>
    <row r="20" spans="1:51">
      <c r="A20" s="25"/>
      <c r="B20" s="25"/>
      <c r="C20" s="11" t="s">
        <v>97</v>
      </c>
      <c r="D20" s="12" t="s">
        <v>165</v>
      </c>
      <c r="E20" s="12" t="s">
        <v>165</v>
      </c>
      <c r="F20" s="11"/>
      <c r="G20" s="11"/>
      <c r="H20" s="11"/>
      <c r="I20" s="11"/>
      <c r="J20" s="11"/>
      <c r="K20" s="11"/>
      <c r="L20" s="11"/>
      <c r="M20" s="11"/>
      <c r="N20" s="11"/>
      <c r="O20" s="11"/>
      <c r="P20" s="11"/>
      <c r="Q20" s="11"/>
      <c r="R20" s="11"/>
      <c r="S20" s="12" t="s">
        <v>135</v>
      </c>
      <c r="T20" s="11"/>
      <c r="U20" s="11"/>
      <c r="V20" s="11"/>
      <c r="W20" s="11"/>
      <c r="X20" s="11"/>
      <c r="Y20" s="11"/>
      <c r="Z20" s="11"/>
      <c r="AA20" s="11"/>
      <c r="AB20" s="11"/>
      <c r="AC20" s="11"/>
      <c r="AD20" s="11"/>
      <c r="AE20" s="11"/>
      <c r="AF20" s="12" t="s">
        <v>293</v>
      </c>
      <c r="AG20" s="11"/>
      <c r="AH20" s="11"/>
      <c r="AI20" s="11"/>
      <c r="AJ20" s="11"/>
      <c r="AK20" s="11"/>
      <c r="AL20" s="11"/>
      <c r="AM20" s="12" t="s">
        <v>135</v>
      </c>
      <c r="AN20" s="11"/>
      <c r="AO20" s="11"/>
      <c r="AP20" s="12" t="s">
        <v>135</v>
      </c>
      <c r="AQ20" s="11"/>
      <c r="AR20" s="11"/>
      <c r="AS20" s="11"/>
      <c r="AT20" s="11"/>
      <c r="AU20" s="11"/>
      <c r="AV20" s="11"/>
      <c r="AW20" s="12" t="s">
        <v>133</v>
      </c>
      <c r="AX20" s="12" t="s">
        <v>133</v>
      </c>
      <c r="AY20" s="8"/>
    </row>
    <row r="21" spans="1:51">
      <c r="A21" s="25"/>
      <c r="B21" s="24" t="s">
        <v>77</v>
      </c>
      <c r="C21" s="9">
        <v>2.2205067652790001E-2</v>
      </c>
      <c r="D21" s="9">
        <v>2.1723179143110002E-2</v>
      </c>
      <c r="E21" s="9">
        <v>2.397034932791E-2</v>
      </c>
      <c r="F21" s="9">
        <v>3.2257508715829997E-2</v>
      </c>
      <c r="G21" s="9">
        <v>1.0785486769759999E-2</v>
      </c>
      <c r="H21" s="9">
        <v>1.1113546705099999E-2</v>
      </c>
      <c r="I21" s="9">
        <v>1.1953130455720001E-3</v>
      </c>
      <c r="J21" s="9">
        <v>4.6897148360390002E-2</v>
      </c>
      <c r="K21" s="9">
        <v>2.2021354338020001E-2</v>
      </c>
      <c r="L21" s="9">
        <v>2.6659304552959999E-2</v>
      </c>
      <c r="M21" s="9">
        <v>1.878327770494E-2</v>
      </c>
      <c r="N21" s="9">
        <v>2.6948214088130001E-2</v>
      </c>
      <c r="O21" s="9">
        <v>3.3820316481679998E-2</v>
      </c>
      <c r="P21" s="9">
        <v>3.4054353910319998E-3</v>
      </c>
      <c r="Q21" s="9">
        <v>7.5822953449910004E-3</v>
      </c>
      <c r="R21" s="9">
        <v>1.2506358887579999E-2</v>
      </c>
      <c r="S21" s="9">
        <v>3.5558754471570003E-2</v>
      </c>
      <c r="T21" s="9">
        <v>3.7983489130370002E-2</v>
      </c>
      <c r="U21" s="9">
        <v>4.9051606569199997E-3</v>
      </c>
      <c r="V21" s="9">
        <v>3.2312267417629999E-2</v>
      </c>
      <c r="W21" s="9">
        <v>8.6788949950569998E-3</v>
      </c>
      <c r="X21" s="9">
        <v>3.2030420587299997E-2</v>
      </c>
      <c r="Y21" s="9">
        <v>2.983197284275E-2</v>
      </c>
      <c r="Z21" s="9">
        <v>1.8138733753369999E-2</v>
      </c>
      <c r="AA21" s="9">
        <v>0</v>
      </c>
      <c r="AB21" s="9">
        <v>0</v>
      </c>
      <c r="AC21" s="9">
        <v>0</v>
      </c>
      <c r="AD21" s="9">
        <v>0</v>
      </c>
      <c r="AE21" s="9">
        <v>0</v>
      </c>
      <c r="AF21" s="9">
        <v>0</v>
      </c>
      <c r="AG21" s="9">
        <v>1</v>
      </c>
      <c r="AH21" s="9">
        <v>0</v>
      </c>
      <c r="AI21" s="9">
        <v>0</v>
      </c>
      <c r="AJ21" s="9">
        <v>0</v>
      </c>
      <c r="AK21" s="9">
        <v>0</v>
      </c>
      <c r="AL21" s="9">
        <v>2.1076264335549998E-2</v>
      </c>
      <c r="AM21" s="9">
        <v>5.2428281060809996E-3</v>
      </c>
      <c r="AN21" s="9">
        <v>1.034747645474E-2</v>
      </c>
      <c r="AO21" s="9">
        <v>3.3625865910290001E-2</v>
      </c>
      <c r="AP21" s="9">
        <v>0</v>
      </c>
      <c r="AQ21" s="9">
        <v>0.1000254096514</v>
      </c>
      <c r="AR21" s="9">
        <v>0</v>
      </c>
      <c r="AS21" s="9">
        <v>1.162332350854E-2</v>
      </c>
      <c r="AT21" s="9">
        <v>3.1875330268160001E-2</v>
      </c>
      <c r="AU21" s="9">
        <v>2.1851925503189999E-3</v>
      </c>
      <c r="AV21" s="9">
        <v>4.7852556961209998E-2</v>
      </c>
      <c r="AW21" s="9">
        <v>3.690382760271E-2</v>
      </c>
      <c r="AX21" s="9">
        <v>2.210609127961E-2</v>
      </c>
      <c r="AY21" s="8"/>
    </row>
    <row r="22" spans="1:51">
      <c r="A22" s="25"/>
      <c r="B22" s="25"/>
      <c r="C22" s="10">
        <v>28</v>
      </c>
      <c r="D22" s="10">
        <v>6</v>
      </c>
      <c r="E22" s="10">
        <v>7</v>
      </c>
      <c r="F22" s="10">
        <v>10</v>
      </c>
      <c r="G22" s="10">
        <v>5</v>
      </c>
      <c r="H22" s="10">
        <v>3</v>
      </c>
      <c r="I22" s="10">
        <v>1</v>
      </c>
      <c r="J22" s="10">
        <v>6</v>
      </c>
      <c r="K22" s="10">
        <v>8</v>
      </c>
      <c r="L22" s="10">
        <v>10</v>
      </c>
      <c r="M22" s="10">
        <v>10</v>
      </c>
      <c r="N22" s="10">
        <v>18</v>
      </c>
      <c r="O22" s="10">
        <v>7</v>
      </c>
      <c r="P22" s="10">
        <v>1</v>
      </c>
      <c r="Q22" s="10">
        <v>3</v>
      </c>
      <c r="R22" s="10">
        <v>3</v>
      </c>
      <c r="S22" s="10">
        <v>6</v>
      </c>
      <c r="T22" s="10">
        <v>4</v>
      </c>
      <c r="U22" s="10">
        <v>2</v>
      </c>
      <c r="V22" s="10">
        <v>5</v>
      </c>
      <c r="W22" s="10">
        <v>6</v>
      </c>
      <c r="X22" s="10">
        <v>7</v>
      </c>
      <c r="Y22" s="10">
        <v>9</v>
      </c>
      <c r="Z22" s="10">
        <v>1</v>
      </c>
      <c r="AA22" s="10">
        <v>0</v>
      </c>
      <c r="AB22" s="10">
        <v>0</v>
      </c>
      <c r="AC22" s="10">
        <v>0</v>
      </c>
      <c r="AD22" s="10">
        <v>0</v>
      </c>
      <c r="AE22" s="10">
        <v>0</v>
      </c>
      <c r="AF22" s="10">
        <v>0</v>
      </c>
      <c r="AG22" s="10">
        <v>28</v>
      </c>
      <c r="AH22" s="10">
        <v>0</v>
      </c>
      <c r="AI22" s="10">
        <v>0</v>
      </c>
      <c r="AJ22" s="10">
        <v>0</v>
      </c>
      <c r="AK22" s="10">
        <v>0</v>
      </c>
      <c r="AL22" s="10">
        <v>10</v>
      </c>
      <c r="AM22" s="10">
        <v>1</v>
      </c>
      <c r="AN22" s="10">
        <v>5</v>
      </c>
      <c r="AO22" s="10">
        <v>10</v>
      </c>
      <c r="AP22" s="10">
        <v>0</v>
      </c>
      <c r="AQ22" s="10">
        <v>2</v>
      </c>
      <c r="AR22" s="10">
        <v>0</v>
      </c>
      <c r="AS22" s="10">
        <v>3</v>
      </c>
      <c r="AT22" s="10">
        <v>12</v>
      </c>
      <c r="AU22" s="10">
        <v>2</v>
      </c>
      <c r="AV22" s="10">
        <v>3</v>
      </c>
      <c r="AW22" s="10">
        <v>3</v>
      </c>
      <c r="AX22" s="10">
        <v>5</v>
      </c>
      <c r="AY22" s="8"/>
    </row>
    <row r="23" spans="1:51">
      <c r="A23" s="25"/>
      <c r="B23" s="25"/>
      <c r="C23" s="11" t="s">
        <v>97</v>
      </c>
      <c r="D23" s="11"/>
      <c r="E23" s="11"/>
      <c r="F23" s="11"/>
      <c r="G23" s="11"/>
      <c r="H23" s="11"/>
      <c r="I23" s="11"/>
      <c r="J23" s="12" t="s">
        <v>141</v>
      </c>
      <c r="K23" s="12" t="s">
        <v>120</v>
      </c>
      <c r="L23" s="12" t="s">
        <v>141</v>
      </c>
      <c r="M23" s="11"/>
      <c r="N23" s="11"/>
      <c r="O23" s="11"/>
      <c r="P23" s="11"/>
      <c r="Q23" s="11"/>
      <c r="R23" s="11"/>
      <c r="S23" s="11"/>
      <c r="T23" s="11"/>
      <c r="U23" s="11"/>
      <c r="V23" s="11"/>
      <c r="W23" s="11"/>
      <c r="X23" s="11"/>
      <c r="Y23" s="11"/>
      <c r="Z23" s="11"/>
      <c r="AA23" s="11"/>
      <c r="AB23" s="11"/>
      <c r="AC23" s="11"/>
      <c r="AD23" s="11"/>
      <c r="AE23" s="11"/>
      <c r="AF23" s="11"/>
      <c r="AG23" s="12" t="s">
        <v>294</v>
      </c>
      <c r="AH23" s="11"/>
      <c r="AI23" s="11"/>
      <c r="AJ23" s="11"/>
      <c r="AK23" s="11"/>
      <c r="AL23" s="11"/>
      <c r="AM23" s="11"/>
      <c r="AN23" s="11"/>
      <c r="AO23" s="11"/>
      <c r="AP23" s="11"/>
      <c r="AQ23" s="11"/>
      <c r="AR23" s="11"/>
      <c r="AS23" s="11"/>
      <c r="AT23" s="12" t="s">
        <v>133</v>
      </c>
      <c r="AU23" s="11"/>
      <c r="AV23" s="12" t="s">
        <v>209</v>
      </c>
      <c r="AW23" s="12" t="s">
        <v>133</v>
      </c>
      <c r="AX23" s="11"/>
      <c r="AY23" s="8"/>
    </row>
    <row r="24" spans="1:51">
      <c r="A24" s="25"/>
      <c r="B24" s="24" t="s">
        <v>78</v>
      </c>
      <c r="C24" s="9">
        <v>2.324525790689E-3</v>
      </c>
      <c r="D24" s="9">
        <v>7.5471698113210005E-4</v>
      </c>
      <c r="E24" s="9">
        <v>4.9647099922880003E-3</v>
      </c>
      <c r="F24" s="9">
        <v>2.5212631599299999E-3</v>
      </c>
      <c r="G24" s="9">
        <v>6.755333746269E-4</v>
      </c>
      <c r="H24" s="9">
        <v>0</v>
      </c>
      <c r="I24" s="9">
        <v>0</v>
      </c>
      <c r="J24" s="9">
        <v>7.9814443293960008E-3</v>
      </c>
      <c r="K24" s="9">
        <v>1.5561320871720001E-3</v>
      </c>
      <c r="L24" s="9">
        <v>2.3614903547370001E-3</v>
      </c>
      <c r="M24" s="9">
        <v>2.7557095918230002E-3</v>
      </c>
      <c r="N24" s="9">
        <v>2.0154059302920002E-3</v>
      </c>
      <c r="O24" s="9">
        <v>0</v>
      </c>
      <c r="P24" s="9">
        <v>0</v>
      </c>
      <c r="Q24" s="9">
        <v>0</v>
      </c>
      <c r="R24" s="9">
        <v>4.7545151989359996E-3</v>
      </c>
      <c r="S24" s="9">
        <v>2.6938701532099999E-3</v>
      </c>
      <c r="T24" s="9">
        <v>0</v>
      </c>
      <c r="U24" s="9">
        <v>2.201363026135E-2</v>
      </c>
      <c r="V24" s="9">
        <v>2.027956109943E-3</v>
      </c>
      <c r="W24" s="9">
        <v>0</v>
      </c>
      <c r="X24" s="9">
        <v>0</v>
      </c>
      <c r="Y24" s="9">
        <v>2.7719983057549998E-3</v>
      </c>
      <c r="Z24" s="9">
        <v>4.4065274767009999E-2</v>
      </c>
      <c r="AA24" s="9">
        <v>0</v>
      </c>
      <c r="AB24" s="9">
        <v>0</v>
      </c>
      <c r="AC24" s="9">
        <v>0</v>
      </c>
      <c r="AD24" s="9">
        <v>0</v>
      </c>
      <c r="AE24" s="9">
        <v>0</v>
      </c>
      <c r="AF24" s="9">
        <v>0</v>
      </c>
      <c r="AG24" s="9">
        <v>0</v>
      </c>
      <c r="AH24" s="9">
        <v>1</v>
      </c>
      <c r="AI24" s="9">
        <v>0</v>
      </c>
      <c r="AJ24" s="9">
        <v>0</v>
      </c>
      <c r="AK24" s="9">
        <v>0</v>
      </c>
      <c r="AL24" s="9">
        <v>4.2505941445060002E-4</v>
      </c>
      <c r="AM24" s="9">
        <v>1.9489200981760001E-2</v>
      </c>
      <c r="AN24" s="9">
        <v>6.1773806366370002E-4</v>
      </c>
      <c r="AO24" s="9">
        <v>5.4334111879909986E-3</v>
      </c>
      <c r="AP24" s="9">
        <v>0</v>
      </c>
      <c r="AQ24" s="9">
        <v>0</v>
      </c>
      <c r="AR24" s="9">
        <v>0</v>
      </c>
      <c r="AS24" s="9">
        <v>7.2739018704189992E-3</v>
      </c>
      <c r="AT24" s="9">
        <v>3.1435288918589999E-3</v>
      </c>
      <c r="AU24" s="9">
        <v>0</v>
      </c>
      <c r="AV24" s="9">
        <v>0</v>
      </c>
      <c r="AW24" s="9">
        <v>2.199192940265E-3</v>
      </c>
      <c r="AX24" s="9">
        <v>0</v>
      </c>
      <c r="AY24" s="8"/>
    </row>
    <row r="25" spans="1:51">
      <c r="A25" s="25"/>
      <c r="B25" s="25"/>
      <c r="C25" s="10">
        <v>5</v>
      </c>
      <c r="D25" s="10">
        <v>1</v>
      </c>
      <c r="E25" s="10">
        <v>2</v>
      </c>
      <c r="F25" s="10">
        <v>1</v>
      </c>
      <c r="G25" s="10">
        <v>1</v>
      </c>
      <c r="H25" s="10">
        <v>0</v>
      </c>
      <c r="I25" s="10">
        <v>0</v>
      </c>
      <c r="J25" s="10">
        <v>1</v>
      </c>
      <c r="K25" s="10">
        <v>2</v>
      </c>
      <c r="L25" s="10">
        <v>2</v>
      </c>
      <c r="M25" s="10">
        <v>2</v>
      </c>
      <c r="N25" s="10">
        <v>3</v>
      </c>
      <c r="O25" s="10">
        <v>0</v>
      </c>
      <c r="P25" s="10">
        <v>0</v>
      </c>
      <c r="Q25" s="10">
        <v>0</v>
      </c>
      <c r="R25" s="10">
        <v>1</v>
      </c>
      <c r="S25" s="10">
        <v>1</v>
      </c>
      <c r="T25" s="10">
        <v>0</v>
      </c>
      <c r="U25" s="10">
        <v>3</v>
      </c>
      <c r="V25" s="10">
        <v>1</v>
      </c>
      <c r="W25" s="10">
        <v>0</v>
      </c>
      <c r="X25" s="10">
        <v>0</v>
      </c>
      <c r="Y25" s="10">
        <v>2</v>
      </c>
      <c r="Z25" s="10">
        <v>2</v>
      </c>
      <c r="AA25" s="10">
        <v>0</v>
      </c>
      <c r="AB25" s="10">
        <v>0</v>
      </c>
      <c r="AC25" s="10">
        <v>0</v>
      </c>
      <c r="AD25" s="10">
        <v>0</v>
      </c>
      <c r="AE25" s="10">
        <v>0</v>
      </c>
      <c r="AF25" s="10">
        <v>0</v>
      </c>
      <c r="AG25" s="10">
        <v>0</v>
      </c>
      <c r="AH25" s="10">
        <v>5</v>
      </c>
      <c r="AI25" s="10">
        <v>0</v>
      </c>
      <c r="AJ25" s="10">
        <v>0</v>
      </c>
      <c r="AK25" s="10">
        <v>0</v>
      </c>
      <c r="AL25" s="10">
        <v>1</v>
      </c>
      <c r="AM25" s="10">
        <v>1</v>
      </c>
      <c r="AN25" s="10">
        <v>1</v>
      </c>
      <c r="AO25" s="10">
        <v>2</v>
      </c>
      <c r="AP25" s="10">
        <v>0</v>
      </c>
      <c r="AQ25" s="10">
        <v>0</v>
      </c>
      <c r="AR25" s="10">
        <v>0</v>
      </c>
      <c r="AS25" s="10">
        <v>1</v>
      </c>
      <c r="AT25" s="10">
        <v>3</v>
      </c>
      <c r="AU25" s="10">
        <v>0</v>
      </c>
      <c r="AV25" s="10">
        <v>0</v>
      </c>
      <c r="AW25" s="10">
        <v>1</v>
      </c>
      <c r="AX25" s="10">
        <v>0</v>
      </c>
      <c r="AY25" s="8"/>
    </row>
    <row r="26" spans="1:51">
      <c r="A26" s="25"/>
      <c r="B26" s="25"/>
      <c r="C26" s="11" t="s">
        <v>97</v>
      </c>
      <c r="D26" s="11"/>
      <c r="E26" s="11"/>
      <c r="F26" s="11"/>
      <c r="G26" s="11"/>
      <c r="H26" s="11"/>
      <c r="I26" s="11"/>
      <c r="J26" s="11"/>
      <c r="K26" s="11"/>
      <c r="L26" s="11"/>
      <c r="M26" s="11"/>
      <c r="N26" s="11"/>
      <c r="O26" s="11"/>
      <c r="P26" s="11"/>
      <c r="Q26" s="11"/>
      <c r="R26" s="11"/>
      <c r="S26" s="11"/>
      <c r="T26" s="11"/>
      <c r="U26" s="11"/>
      <c r="V26" s="11"/>
      <c r="W26" s="11"/>
      <c r="X26" s="11"/>
      <c r="Y26" s="11"/>
      <c r="Z26" s="12" t="s">
        <v>295</v>
      </c>
      <c r="AA26" s="11"/>
      <c r="AB26" s="11"/>
      <c r="AC26" s="11"/>
      <c r="AD26" s="11"/>
      <c r="AE26" s="11"/>
      <c r="AF26" s="11"/>
      <c r="AG26" s="11"/>
      <c r="AH26" s="12" t="s">
        <v>296</v>
      </c>
      <c r="AI26" s="11"/>
      <c r="AJ26" s="11"/>
      <c r="AK26" s="11"/>
      <c r="AL26" s="11"/>
      <c r="AM26" s="12" t="s">
        <v>143</v>
      </c>
      <c r="AN26" s="11"/>
      <c r="AO26" s="11"/>
      <c r="AP26" s="11"/>
      <c r="AQ26" s="11"/>
      <c r="AR26" s="11"/>
      <c r="AS26" s="11"/>
      <c r="AT26" s="11"/>
      <c r="AU26" s="11"/>
      <c r="AV26" s="11"/>
      <c r="AW26" s="11"/>
      <c r="AX26" s="11"/>
      <c r="AY26" s="8"/>
    </row>
    <row r="27" spans="1:51">
      <c r="A27" s="25"/>
      <c r="B27" s="24" t="s">
        <v>79</v>
      </c>
      <c r="C27" s="9">
        <v>5.9442621202249997E-3</v>
      </c>
      <c r="D27" s="9">
        <v>5.972226268402E-3</v>
      </c>
      <c r="E27" s="9">
        <v>1.27217858279E-2</v>
      </c>
      <c r="F27" s="9">
        <v>2.7205661387679999E-3</v>
      </c>
      <c r="G27" s="9">
        <v>1.792390727259E-3</v>
      </c>
      <c r="H27" s="9">
        <v>0</v>
      </c>
      <c r="I27" s="9">
        <v>2.0636386335870002E-2</v>
      </c>
      <c r="J27" s="9">
        <v>2.699569631378E-3</v>
      </c>
      <c r="K27" s="9">
        <v>2.3385380858839998E-3</v>
      </c>
      <c r="L27" s="9">
        <v>3.714936000512E-3</v>
      </c>
      <c r="M27" s="9">
        <v>7.6609803811980006E-3</v>
      </c>
      <c r="N27" s="9">
        <v>4.5270344831799996E-3</v>
      </c>
      <c r="O27" s="9">
        <v>2.3510358338689999E-3</v>
      </c>
      <c r="P27" s="9">
        <v>0</v>
      </c>
      <c r="Q27" s="9">
        <v>0</v>
      </c>
      <c r="R27" s="9">
        <v>2.1882153956559999E-2</v>
      </c>
      <c r="S27" s="9">
        <v>5.3577145300089998E-3</v>
      </c>
      <c r="T27" s="9">
        <v>1.8505229016909999E-2</v>
      </c>
      <c r="U27" s="9">
        <v>1.859079156408E-2</v>
      </c>
      <c r="V27" s="9">
        <v>2.7277222142300002E-3</v>
      </c>
      <c r="W27" s="9">
        <v>4.7108184862260002E-4</v>
      </c>
      <c r="X27" s="9">
        <v>3.3751572273529999E-3</v>
      </c>
      <c r="Y27" s="9">
        <v>3.3347165220000002E-2</v>
      </c>
      <c r="Z27" s="9">
        <v>5.5268201652930006E-3</v>
      </c>
      <c r="AA27" s="9">
        <v>1.978149508118E-2</v>
      </c>
      <c r="AB27" s="9">
        <v>0</v>
      </c>
      <c r="AC27" s="9">
        <v>0</v>
      </c>
      <c r="AD27" s="9">
        <v>0</v>
      </c>
      <c r="AE27" s="9">
        <v>0</v>
      </c>
      <c r="AF27" s="9">
        <v>0</v>
      </c>
      <c r="AG27" s="9">
        <v>0</v>
      </c>
      <c r="AH27" s="9">
        <v>0</v>
      </c>
      <c r="AI27" s="9">
        <v>1</v>
      </c>
      <c r="AJ27" s="9">
        <v>0</v>
      </c>
      <c r="AK27" s="9">
        <v>0</v>
      </c>
      <c r="AL27" s="9">
        <v>1.8571729861869999E-3</v>
      </c>
      <c r="AM27" s="9">
        <v>0</v>
      </c>
      <c r="AN27" s="9">
        <v>1.015409804496E-2</v>
      </c>
      <c r="AO27" s="9">
        <v>9.0104708435529996E-3</v>
      </c>
      <c r="AP27" s="9">
        <v>0</v>
      </c>
      <c r="AQ27" s="9">
        <v>7.0569229383590001E-3</v>
      </c>
      <c r="AR27" s="9">
        <v>0</v>
      </c>
      <c r="AS27" s="9">
        <v>1.2759992482820001E-2</v>
      </c>
      <c r="AT27" s="9">
        <v>5.5156380253029999E-3</v>
      </c>
      <c r="AU27" s="9">
        <v>7.684564964425E-4</v>
      </c>
      <c r="AV27" s="9">
        <v>5.0698567496350001E-3</v>
      </c>
      <c r="AW27" s="9">
        <v>1.7402653147450001E-2</v>
      </c>
      <c r="AX27" s="9">
        <v>1.447202286599E-3</v>
      </c>
      <c r="AY27" s="8"/>
    </row>
    <row r="28" spans="1:51">
      <c r="A28" s="25"/>
      <c r="B28" s="25"/>
      <c r="C28" s="10">
        <v>14</v>
      </c>
      <c r="D28" s="10">
        <v>2</v>
      </c>
      <c r="E28" s="10">
        <v>7</v>
      </c>
      <c r="F28" s="10">
        <v>4</v>
      </c>
      <c r="G28" s="10">
        <v>1</v>
      </c>
      <c r="H28" s="10">
        <v>0</v>
      </c>
      <c r="I28" s="10">
        <v>6</v>
      </c>
      <c r="J28" s="10">
        <v>1</v>
      </c>
      <c r="K28" s="10">
        <v>3</v>
      </c>
      <c r="L28" s="10">
        <v>3</v>
      </c>
      <c r="M28" s="10">
        <v>6</v>
      </c>
      <c r="N28" s="10">
        <v>8</v>
      </c>
      <c r="O28" s="10">
        <v>1</v>
      </c>
      <c r="P28" s="10">
        <v>0</v>
      </c>
      <c r="Q28" s="10">
        <v>0</v>
      </c>
      <c r="R28" s="10">
        <v>5</v>
      </c>
      <c r="S28" s="10">
        <v>2</v>
      </c>
      <c r="T28" s="10">
        <v>1</v>
      </c>
      <c r="U28" s="10">
        <v>4</v>
      </c>
      <c r="V28" s="10">
        <v>1</v>
      </c>
      <c r="W28" s="10">
        <v>1</v>
      </c>
      <c r="X28" s="10">
        <v>3</v>
      </c>
      <c r="Y28" s="10">
        <v>7</v>
      </c>
      <c r="Z28" s="10">
        <v>1</v>
      </c>
      <c r="AA28" s="10">
        <v>1</v>
      </c>
      <c r="AB28" s="10">
        <v>0</v>
      </c>
      <c r="AC28" s="10">
        <v>0</v>
      </c>
      <c r="AD28" s="10">
        <v>0</v>
      </c>
      <c r="AE28" s="10">
        <v>0</v>
      </c>
      <c r="AF28" s="10">
        <v>0</v>
      </c>
      <c r="AG28" s="10">
        <v>0</v>
      </c>
      <c r="AH28" s="10">
        <v>0</v>
      </c>
      <c r="AI28" s="10">
        <v>14</v>
      </c>
      <c r="AJ28" s="10">
        <v>0</v>
      </c>
      <c r="AK28" s="10">
        <v>0</v>
      </c>
      <c r="AL28" s="10">
        <v>3</v>
      </c>
      <c r="AM28" s="10">
        <v>0</v>
      </c>
      <c r="AN28" s="10">
        <v>8</v>
      </c>
      <c r="AO28" s="10">
        <v>2</v>
      </c>
      <c r="AP28" s="10">
        <v>0</v>
      </c>
      <c r="AQ28" s="10">
        <v>1</v>
      </c>
      <c r="AR28" s="10">
        <v>0</v>
      </c>
      <c r="AS28" s="10">
        <v>1</v>
      </c>
      <c r="AT28" s="10">
        <v>7</v>
      </c>
      <c r="AU28" s="10">
        <v>1</v>
      </c>
      <c r="AV28" s="10">
        <v>2</v>
      </c>
      <c r="AW28" s="10">
        <v>2</v>
      </c>
      <c r="AX28" s="10">
        <v>1</v>
      </c>
      <c r="AY28" s="8"/>
    </row>
    <row r="29" spans="1:51">
      <c r="A29" s="25"/>
      <c r="B29" s="25"/>
      <c r="C29" s="11" t="s">
        <v>97</v>
      </c>
      <c r="D29" s="11"/>
      <c r="E29" s="11"/>
      <c r="F29" s="11"/>
      <c r="G29" s="11"/>
      <c r="H29" s="11"/>
      <c r="I29" s="12" t="s">
        <v>133</v>
      </c>
      <c r="J29" s="11"/>
      <c r="K29" s="11"/>
      <c r="L29" s="11"/>
      <c r="M29" s="11"/>
      <c r="N29" s="11"/>
      <c r="O29" s="11"/>
      <c r="P29" s="11"/>
      <c r="Q29" s="11"/>
      <c r="R29" s="11"/>
      <c r="S29" s="11"/>
      <c r="T29" s="11"/>
      <c r="U29" s="11"/>
      <c r="V29" s="11"/>
      <c r="W29" s="11"/>
      <c r="X29" s="11"/>
      <c r="Y29" s="12" t="s">
        <v>297</v>
      </c>
      <c r="Z29" s="11"/>
      <c r="AA29" s="12" t="s">
        <v>141</v>
      </c>
      <c r="AB29" s="11"/>
      <c r="AC29" s="11"/>
      <c r="AD29" s="11"/>
      <c r="AE29" s="11"/>
      <c r="AF29" s="11"/>
      <c r="AG29" s="11"/>
      <c r="AH29" s="11"/>
      <c r="AI29" s="12" t="s">
        <v>298</v>
      </c>
      <c r="AJ29" s="11"/>
      <c r="AK29" s="11"/>
      <c r="AL29" s="11"/>
      <c r="AM29" s="11"/>
      <c r="AN29" s="11"/>
      <c r="AO29" s="11"/>
      <c r="AP29" s="11"/>
      <c r="AQ29" s="11"/>
      <c r="AR29" s="11"/>
      <c r="AS29" s="11"/>
      <c r="AT29" s="11"/>
      <c r="AU29" s="11"/>
      <c r="AV29" s="11"/>
      <c r="AW29" s="12" t="s">
        <v>133</v>
      </c>
      <c r="AX29" s="11"/>
      <c r="AY29" s="8"/>
    </row>
    <row r="30" spans="1:51">
      <c r="A30" s="25"/>
      <c r="B30" s="24" t="s">
        <v>80</v>
      </c>
      <c r="C30" s="9">
        <v>2.4007727508789998E-3</v>
      </c>
      <c r="D30" s="9">
        <v>1.5094339622639999E-3</v>
      </c>
      <c r="E30" s="9">
        <v>0</v>
      </c>
      <c r="F30" s="9">
        <v>6.8014153469209994E-4</v>
      </c>
      <c r="G30" s="9">
        <v>7.4861821602080006E-3</v>
      </c>
      <c r="H30" s="9">
        <v>0</v>
      </c>
      <c r="I30" s="9">
        <v>0</v>
      </c>
      <c r="J30" s="9">
        <v>1.1453139622E-3</v>
      </c>
      <c r="K30" s="9">
        <v>1.5561320871720001E-3</v>
      </c>
      <c r="L30" s="9">
        <v>5.5781903668840008E-3</v>
      </c>
      <c r="M30" s="9">
        <v>6.9090558427109994E-4</v>
      </c>
      <c r="N30" s="9">
        <v>4.2811049327610004E-3</v>
      </c>
      <c r="O30" s="9">
        <v>0</v>
      </c>
      <c r="P30" s="9">
        <v>1.374381106732E-2</v>
      </c>
      <c r="Q30" s="9">
        <v>0</v>
      </c>
      <c r="R30" s="9">
        <v>1.2790214405970001E-3</v>
      </c>
      <c r="S30" s="9">
        <v>0</v>
      </c>
      <c r="T30" s="9">
        <v>0</v>
      </c>
      <c r="U30" s="9">
        <v>4.9051606569199997E-3</v>
      </c>
      <c r="V30" s="9">
        <v>0</v>
      </c>
      <c r="W30" s="9">
        <v>5.2424305933729994E-3</v>
      </c>
      <c r="X30" s="9">
        <v>1.125052409118E-3</v>
      </c>
      <c r="Y30" s="9">
        <v>1.3859991528779999E-3</v>
      </c>
      <c r="Z30" s="9">
        <v>5.5268201652930006E-3</v>
      </c>
      <c r="AA30" s="9">
        <v>0</v>
      </c>
      <c r="AB30" s="9">
        <v>0</v>
      </c>
      <c r="AC30" s="9">
        <v>0</v>
      </c>
      <c r="AD30" s="9">
        <v>0</v>
      </c>
      <c r="AE30" s="9">
        <v>0</v>
      </c>
      <c r="AF30" s="9">
        <v>0</v>
      </c>
      <c r="AG30" s="9">
        <v>0</v>
      </c>
      <c r="AH30" s="9">
        <v>0</v>
      </c>
      <c r="AI30" s="9">
        <v>0</v>
      </c>
      <c r="AJ30" s="9">
        <v>1</v>
      </c>
      <c r="AK30" s="9">
        <v>0</v>
      </c>
      <c r="AL30" s="9">
        <v>5.1697076087289986E-3</v>
      </c>
      <c r="AM30" s="9">
        <v>0</v>
      </c>
      <c r="AN30" s="9">
        <v>6.1773806366370002E-4</v>
      </c>
      <c r="AO30" s="9">
        <v>6.7958203466149999E-4</v>
      </c>
      <c r="AP30" s="9">
        <v>0</v>
      </c>
      <c r="AQ30" s="9">
        <v>0</v>
      </c>
      <c r="AR30" s="9">
        <v>0</v>
      </c>
      <c r="AS30" s="9">
        <v>0</v>
      </c>
      <c r="AT30" s="9">
        <v>6.1282984615019997E-3</v>
      </c>
      <c r="AU30" s="9">
        <v>7.684564964425E-4</v>
      </c>
      <c r="AV30" s="9">
        <v>0</v>
      </c>
      <c r="AW30" s="9">
        <v>4.3983858805299999E-3</v>
      </c>
      <c r="AX30" s="9">
        <v>0</v>
      </c>
      <c r="AY30" s="8"/>
    </row>
    <row r="31" spans="1:51">
      <c r="A31" s="25"/>
      <c r="B31" s="25"/>
      <c r="C31" s="10">
        <v>4</v>
      </c>
      <c r="D31" s="10">
        <v>2</v>
      </c>
      <c r="E31" s="10">
        <v>0</v>
      </c>
      <c r="F31" s="10">
        <v>1</v>
      </c>
      <c r="G31" s="10">
        <v>1</v>
      </c>
      <c r="H31" s="10">
        <v>0</v>
      </c>
      <c r="I31" s="10">
        <v>0</v>
      </c>
      <c r="J31" s="10">
        <v>1</v>
      </c>
      <c r="K31" s="10">
        <v>2</v>
      </c>
      <c r="L31" s="10">
        <v>1</v>
      </c>
      <c r="M31" s="10">
        <v>2</v>
      </c>
      <c r="N31" s="10">
        <v>2</v>
      </c>
      <c r="O31" s="10">
        <v>0</v>
      </c>
      <c r="P31" s="10">
        <v>1</v>
      </c>
      <c r="Q31" s="10">
        <v>0</v>
      </c>
      <c r="R31" s="10">
        <v>1</v>
      </c>
      <c r="S31" s="10">
        <v>0</v>
      </c>
      <c r="T31" s="10">
        <v>0</v>
      </c>
      <c r="U31" s="10">
        <v>2</v>
      </c>
      <c r="V31" s="10">
        <v>0</v>
      </c>
      <c r="W31" s="10">
        <v>1</v>
      </c>
      <c r="X31" s="10">
        <v>1</v>
      </c>
      <c r="Y31" s="10">
        <v>1</v>
      </c>
      <c r="Z31" s="10">
        <v>1</v>
      </c>
      <c r="AA31" s="10">
        <v>0</v>
      </c>
      <c r="AB31" s="10">
        <v>0</v>
      </c>
      <c r="AC31" s="10">
        <v>0</v>
      </c>
      <c r="AD31" s="10">
        <v>0</v>
      </c>
      <c r="AE31" s="10">
        <v>0</v>
      </c>
      <c r="AF31" s="10">
        <v>0</v>
      </c>
      <c r="AG31" s="10">
        <v>0</v>
      </c>
      <c r="AH31" s="10">
        <v>0</v>
      </c>
      <c r="AI31" s="10">
        <v>0</v>
      </c>
      <c r="AJ31" s="10">
        <v>4</v>
      </c>
      <c r="AK31" s="10">
        <v>0</v>
      </c>
      <c r="AL31" s="10">
        <v>2</v>
      </c>
      <c r="AM31" s="10">
        <v>0</v>
      </c>
      <c r="AN31" s="10">
        <v>1</v>
      </c>
      <c r="AO31" s="10">
        <v>1</v>
      </c>
      <c r="AP31" s="10">
        <v>0</v>
      </c>
      <c r="AQ31" s="10">
        <v>0</v>
      </c>
      <c r="AR31" s="10">
        <v>0</v>
      </c>
      <c r="AS31" s="10">
        <v>0</v>
      </c>
      <c r="AT31" s="10">
        <v>1</v>
      </c>
      <c r="AU31" s="10">
        <v>1</v>
      </c>
      <c r="AV31" s="10">
        <v>0</v>
      </c>
      <c r="AW31" s="10">
        <v>2</v>
      </c>
      <c r="AX31" s="10">
        <v>0</v>
      </c>
      <c r="AY31" s="8"/>
    </row>
    <row r="32" spans="1:51" ht="22.5" customHeight="1">
      <c r="A32" s="25"/>
      <c r="B32" s="25"/>
      <c r="C32" s="11" t="s">
        <v>97</v>
      </c>
      <c r="D32" s="11"/>
      <c r="E32" s="11"/>
      <c r="F32" s="11"/>
      <c r="G32" s="11"/>
      <c r="H32" s="11"/>
      <c r="I32" s="11"/>
      <c r="J32" s="11"/>
      <c r="K32" s="11"/>
      <c r="L32" s="11"/>
      <c r="M32" s="11"/>
      <c r="N32" s="11"/>
      <c r="O32" s="11"/>
      <c r="P32" s="11"/>
      <c r="Q32" s="11"/>
      <c r="R32" s="11"/>
      <c r="S32" s="11"/>
      <c r="T32" s="11"/>
      <c r="U32" s="12" t="s">
        <v>105</v>
      </c>
      <c r="V32" s="11"/>
      <c r="W32" s="11"/>
      <c r="X32" s="11"/>
      <c r="Y32" s="11"/>
      <c r="Z32" s="12" t="s">
        <v>105</v>
      </c>
      <c r="AA32" s="11"/>
      <c r="AB32" s="11"/>
      <c r="AC32" s="11"/>
      <c r="AD32" s="11"/>
      <c r="AE32" s="11"/>
      <c r="AF32" s="11"/>
      <c r="AG32" s="11"/>
      <c r="AH32" s="11"/>
      <c r="AI32" s="11"/>
      <c r="AJ32" s="12" t="s">
        <v>299</v>
      </c>
      <c r="AK32" s="11"/>
      <c r="AL32" s="11"/>
      <c r="AM32" s="11"/>
      <c r="AN32" s="11"/>
      <c r="AO32" s="11"/>
      <c r="AP32" s="11"/>
      <c r="AQ32" s="11"/>
      <c r="AR32" s="11"/>
      <c r="AS32" s="11"/>
      <c r="AT32" s="11"/>
      <c r="AU32" s="11"/>
      <c r="AV32" s="11"/>
      <c r="AW32" s="11"/>
      <c r="AX32" s="11"/>
      <c r="AY32" s="8"/>
    </row>
    <row r="33" spans="1:51">
      <c r="A33" s="25"/>
      <c r="B33" s="24" t="s">
        <v>81</v>
      </c>
      <c r="C33" s="9">
        <v>0.1873280844553</v>
      </c>
      <c r="D33" s="9">
        <v>0.1949261294738</v>
      </c>
      <c r="E33" s="9">
        <v>0.24917323878719999</v>
      </c>
      <c r="F33" s="9">
        <v>0.14890558677470001</v>
      </c>
      <c r="G33" s="9">
        <v>0.1518230336044</v>
      </c>
      <c r="H33" s="9">
        <v>0.2194213051328</v>
      </c>
      <c r="I33" s="9">
        <v>0.24039532397909999</v>
      </c>
      <c r="J33" s="9">
        <v>0.14777961613669999</v>
      </c>
      <c r="K33" s="9">
        <v>0.1519661480435</v>
      </c>
      <c r="L33" s="9">
        <v>0.1276040575106</v>
      </c>
      <c r="M33" s="9">
        <v>0.16752214865080001</v>
      </c>
      <c r="N33" s="9">
        <v>0.17408491166019999</v>
      </c>
      <c r="O33" s="9">
        <v>5.2919385378720013E-2</v>
      </c>
      <c r="P33" s="9">
        <v>0.1066247826666</v>
      </c>
      <c r="Q33" s="9">
        <v>0.1196291130326</v>
      </c>
      <c r="R33" s="9">
        <v>0.40437874899769999</v>
      </c>
      <c r="S33" s="9">
        <v>0.4546040740692</v>
      </c>
      <c r="T33" s="9">
        <v>0.44771874518569998</v>
      </c>
      <c r="U33" s="9">
        <v>0.40745245641509997</v>
      </c>
      <c r="V33" s="9">
        <v>6.6566540623669998E-2</v>
      </c>
      <c r="W33" s="9">
        <v>0.1110690009843</v>
      </c>
      <c r="X33" s="9">
        <v>0.28630860106919997</v>
      </c>
      <c r="Y33" s="9">
        <v>0.33951891089500003</v>
      </c>
      <c r="Z33" s="9">
        <v>0.66351218398689993</v>
      </c>
      <c r="AA33" s="9">
        <v>0.62854562450840001</v>
      </c>
      <c r="AB33" s="9">
        <v>0</v>
      </c>
      <c r="AC33" s="9">
        <v>0</v>
      </c>
      <c r="AD33" s="9">
        <v>0</v>
      </c>
      <c r="AE33" s="9">
        <v>0</v>
      </c>
      <c r="AF33" s="9">
        <v>0</v>
      </c>
      <c r="AG33" s="9">
        <v>0</v>
      </c>
      <c r="AH33" s="9">
        <v>0</v>
      </c>
      <c r="AI33" s="9">
        <v>0</v>
      </c>
      <c r="AJ33" s="9">
        <v>0</v>
      </c>
      <c r="AK33" s="9">
        <v>1</v>
      </c>
      <c r="AL33" s="9">
        <v>0.1617017105902</v>
      </c>
      <c r="AM33" s="9">
        <v>0.3658214583535</v>
      </c>
      <c r="AN33" s="9">
        <v>0.13916495985919999</v>
      </c>
      <c r="AO33" s="9">
        <v>0.19086010071740001</v>
      </c>
      <c r="AP33" s="9">
        <v>0.57401026830550006</v>
      </c>
      <c r="AQ33" s="9">
        <v>0.23805128690399999</v>
      </c>
      <c r="AR33" s="9">
        <v>0.43974495584840001</v>
      </c>
      <c r="AS33" s="9">
        <v>0.2090264034513</v>
      </c>
      <c r="AT33" s="9">
        <v>0.23505784274309999</v>
      </c>
      <c r="AU33" s="9">
        <v>9.6577615796700003E-2</v>
      </c>
      <c r="AV33" s="9">
        <v>0.21120617749869999</v>
      </c>
      <c r="AW33" s="9">
        <v>0.21326441076159999</v>
      </c>
      <c r="AX33" s="9">
        <v>0.12786206987849999</v>
      </c>
      <c r="AY33" s="8"/>
    </row>
    <row r="34" spans="1:51">
      <c r="A34" s="25"/>
      <c r="B34" s="25"/>
      <c r="C34" s="10">
        <v>288</v>
      </c>
      <c r="D34" s="10">
        <v>60</v>
      </c>
      <c r="E34" s="10">
        <v>105</v>
      </c>
      <c r="F34" s="10">
        <v>50</v>
      </c>
      <c r="G34" s="10">
        <v>73</v>
      </c>
      <c r="H34" s="10">
        <v>34</v>
      </c>
      <c r="I34" s="10">
        <v>55</v>
      </c>
      <c r="J34" s="10">
        <v>29</v>
      </c>
      <c r="K34" s="10">
        <v>67</v>
      </c>
      <c r="L34" s="10">
        <v>67</v>
      </c>
      <c r="M34" s="10">
        <v>115</v>
      </c>
      <c r="N34" s="10">
        <v>148</v>
      </c>
      <c r="O34" s="10">
        <v>19</v>
      </c>
      <c r="P34" s="10">
        <v>14</v>
      </c>
      <c r="Q34" s="10">
        <v>23</v>
      </c>
      <c r="R34" s="10">
        <v>65</v>
      </c>
      <c r="S34" s="10">
        <v>61</v>
      </c>
      <c r="T34" s="10">
        <v>21</v>
      </c>
      <c r="U34" s="10">
        <v>57</v>
      </c>
      <c r="V34" s="10">
        <v>25</v>
      </c>
      <c r="W34" s="10">
        <v>40</v>
      </c>
      <c r="X34" s="10">
        <v>65</v>
      </c>
      <c r="Y34" s="10">
        <v>87</v>
      </c>
      <c r="Z34" s="10">
        <v>47</v>
      </c>
      <c r="AA34" s="10">
        <v>5</v>
      </c>
      <c r="AB34" s="10">
        <v>0</v>
      </c>
      <c r="AC34" s="10">
        <v>0</v>
      </c>
      <c r="AD34" s="10">
        <v>0</v>
      </c>
      <c r="AE34" s="10">
        <v>0</v>
      </c>
      <c r="AF34" s="10">
        <v>0</v>
      </c>
      <c r="AG34" s="10">
        <v>0</v>
      </c>
      <c r="AH34" s="10">
        <v>0</v>
      </c>
      <c r="AI34" s="10">
        <v>0</v>
      </c>
      <c r="AJ34" s="10">
        <v>0</v>
      </c>
      <c r="AK34" s="10">
        <v>288</v>
      </c>
      <c r="AL34" s="10">
        <v>103</v>
      </c>
      <c r="AM34" s="10">
        <v>18</v>
      </c>
      <c r="AN34" s="10">
        <v>64</v>
      </c>
      <c r="AO34" s="10">
        <v>71</v>
      </c>
      <c r="AP34" s="10">
        <v>1</v>
      </c>
      <c r="AQ34" s="10">
        <v>9</v>
      </c>
      <c r="AR34" s="10">
        <v>8</v>
      </c>
      <c r="AS34" s="10">
        <v>55</v>
      </c>
      <c r="AT34" s="10">
        <v>127</v>
      </c>
      <c r="AU34" s="10">
        <v>31</v>
      </c>
      <c r="AV34" s="10">
        <v>22</v>
      </c>
      <c r="AW34" s="10">
        <v>23</v>
      </c>
      <c r="AX34" s="10">
        <v>22</v>
      </c>
      <c r="AY34" s="8"/>
    </row>
    <row r="35" spans="1:51">
      <c r="A35" s="25"/>
      <c r="B35" s="25"/>
      <c r="C35" s="11" t="s">
        <v>97</v>
      </c>
      <c r="D35" s="11"/>
      <c r="E35" s="11"/>
      <c r="F35" s="11"/>
      <c r="G35" s="11"/>
      <c r="H35" s="11"/>
      <c r="I35" s="11"/>
      <c r="J35" s="11"/>
      <c r="K35" s="11"/>
      <c r="L35" s="11"/>
      <c r="M35" s="11"/>
      <c r="N35" s="11"/>
      <c r="O35" s="11"/>
      <c r="P35" s="11"/>
      <c r="Q35" s="11"/>
      <c r="R35" s="12" t="s">
        <v>171</v>
      </c>
      <c r="S35" s="12" t="s">
        <v>122</v>
      </c>
      <c r="T35" s="12" t="s">
        <v>121</v>
      </c>
      <c r="U35" s="12" t="s">
        <v>171</v>
      </c>
      <c r="V35" s="11"/>
      <c r="W35" s="11"/>
      <c r="X35" s="12" t="s">
        <v>221</v>
      </c>
      <c r="Y35" s="12" t="s">
        <v>124</v>
      </c>
      <c r="Z35" s="12" t="s">
        <v>242</v>
      </c>
      <c r="AA35" s="12" t="s">
        <v>124</v>
      </c>
      <c r="AB35" s="11"/>
      <c r="AC35" s="11"/>
      <c r="AD35" s="11"/>
      <c r="AE35" s="11"/>
      <c r="AF35" s="11"/>
      <c r="AG35" s="11"/>
      <c r="AH35" s="11"/>
      <c r="AI35" s="11"/>
      <c r="AJ35" s="11"/>
      <c r="AK35" s="12" t="s">
        <v>300</v>
      </c>
      <c r="AL35" s="11"/>
      <c r="AM35" s="11"/>
      <c r="AN35" s="11"/>
      <c r="AO35" s="11"/>
      <c r="AP35" s="11"/>
      <c r="AQ35" s="11"/>
      <c r="AR35" s="12" t="s">
        <v>133</v>
      </c>
      <c r="AS35" s="11"/>
      <c r="AT35" s="12" t="s">
        <v>133</v>
      </c>
      <c r="AU35" s="11"/>
      <c r="AV35" s="11"/>
      <c r="AW35" s="11"/>
      <c r="AX35" s="11"/>
      <c r="AY35" s="8"/>
    </row>
    <row r="36" spans="1:51">
      <c r="A36" s="25"/>
      <c r="B36" s="24" t="s">
        <v>28</v>
      </c>
      <c r="C36" s="9">
        <v>1</v>
      </c>
      <c r="D36" s="9">
        <v>1</v>
      </c>
      <c r="E36" s="9">
        <v>1</v>
      </c>
      <c r="F36" s="9">
        <v>1</v>
      </c>
      <c r="G36" s="9">
        <v>1</v>
      </c>
      <c r="H36" s="9">
        <v>1</v>
      </c>
      <c r="I36" s="9">
        <v>1</v>
      </c>
      <c r="J36" s="9">
        <v>1</v>
      </c>
      <c r="K36" s="9">
        <v>1</v>
      </c>
      <c r="L36" s="9">
        <v>1</v>
      </c>
      <c r="M36" s="9">
        <v>1</v>
      </c>
      <c r="N36" s="9">
        <v>1</v>
      </c>
      <c r="O36" s="9">
        <v>1</v>
      </c>
      <c r="P36" s="9">
        <v>1</v>
      </c>
      <c r="Q36" s="9">
        <v>1</v>
      </c>
      <c r="R36" s="9">
        <v>1</v>
      </c>
      <c r="S36" s="9">
        <v>1</v>
      </c>
      <c r="T36" s="9">
        <v>1</v>
      </c>
      <c r="U36" s="9">
        <v>1</v>
      </c>
      <c r="V36" s="9">
        <v>1</v>
      </c>
      <c r="W36" s="9">
        <v>1</v>
      </c>
      <c r="X36" s="9">
        <v>1</v>
      </c>
      <c r="Y36" s="9">
        <v>1</v>
      </c>
      <c r="Z36" s="9">
        <v>1</v>
      </c>
      <c r="AA36" s="9">
        <v>1</v>
      </c>
      <c r="AB36" s="9">
        <v>1</v>
      </c>
      <c r="AC36" s="9">
        <v>1</v>
      </c>
      <c r="AD36" s="9">
        <v>1</v>
      </c>
      <c r="AE36" s="9">
        <v>1</v>
      </c>
      <c r="AF36" s="9">
        <v>1</v>
      </c>
      <c r="AG36" s="9">
        <v>1</v>
      </c>
      <c r="AH36" s="9">
        <v>1</v>
      </c>
      <c r="AI36" s="9">
        <v>1</v>
      </c>
      <c r="AJ36" s="9">
        <v>1</v>
      </c>
      <c r="AK36" s="9">
        <v>1</v>
      </c>
      <c r="AL36" s="9">
        <v>1</v>
      </c>
      <c r="AM36" s="9">
        <v>1</v>
      </c>
      <c r="AN36" s="9">
        <v>1</v>
      </c>
      <c r="AO36" s="9">
        <v>1</v>
      </c>
      <c r="AP36" s="9">
        <v>1</v>
      </c>
      <c r="AQ36" s="9">
        <v>1</v>
      </c>
      <c r="AR36" s="9">
        <v>1</v>
      </c>
      <c r="AS36" s="9">
        <v>1</v>
      </c>
      <c r="AT36" s="9">
        <v>1</v>
      </c>
      <c r="AU36" s="9">
        <v>1</v>
      </c>
      <c r="AV36" s="9">
        <v>1</v>
      </c>
      <c r="AW36" s="9">
        <v>1</v>
      </c>
      <c r="AX36" s="9">
        <v>1</v>
      </c>
      <c r="AY36" s="8"/>
    </row>
    <row r="37" spans="1:51">
      <c r="A37" s="25"/>
      <c r="B37" s="25"/>
      <c r="C37" s="10">
        <v>1053</v>
      </c>
      <c r="D37" s="10">
        <v>236</v>
      </c>
      <c r="E37" s="10">
        <v>288</v>
      </c>
      <c r="F37" s="10">
        <v>262</v>
      </c>
      <c r="G37" s="10">
        <v>267</v>
      </c>
      <c r="H37" s="10">
        <v>99</v>
      </c>
      <c r="I37" s="10">
        <v>175</v>
      </c>
      <c r="J37" s="10">
        <v>160</v>
      </c>
      <c r="K37" s="10">
        <v>246</v>
      </c>
      <c r="L37" s="10">
        <v>324</v>
      </c>
      <c r="M37" s="10">
        <v>401</v>
      </c>
      <c r="N37" s="10">
        <v>620</v>
      </c>
      <c r="O37" s="10">
        <v>255</v>
      </c>
      <c r="P37" s="10">
        <v>104</v>
      </c>
      <c r="Q37" s="10">
        <v>147</v>
      </c>
      <c r="R37" s="10">
        <v>159</v>
      </c>
      <c r="S37" s="10">
        <v>128</v>
      </c>
      <c r="T37" s="10">
        <v>47</v>
      </c>
      <c r="U37" s="10">
        <v>128</v>
      </c>
      <c r="V37" s="10">
        <v>244</v>
      </c>
      <c r="W37" s="10">
        <v>308</v>
      </c>
      <c r="X37" s="10">
        <v>193</v>
      </c>
      <c r="Y37" s="10">
        <v>201</v>
      </c>
      <c r="Z37" s="10">
        <v>77</v>
      </c>
      <c r="AA37" s="10">
        <v>11</v>
      </c>
      <c r="AB37" s="10">
        <v>463</v>
      </c>
      <c r="AC37" s="10">
        <v>103</v>
      </c>
      <c r="AD37" s="10">
        <v>16</v>
      </c>
      <c r="AE37" s="10">
        <v>44</v>
      </c>
      <c r="AF37" s="10">
        <v>88</v>
      </c>
      <c r="AG37" s="10">
        <v>28</v>
      </c>
      <c r="AH37" s="10">
        <v>5</v>
      </c>
      <c r="AI37" s="10">
        <v>14</v>
      </c>
      <c r="AJ37" s="10">
        <v>4</v>
      </c>
      <c r="AK37" s="10">
        <v>288</v>
      </c>
      <c r="AL37" s="10">
        <v>402</v>
      </c>
      <c r="AM37" s="10">
        <v>43</v>
      </c>
      <c r="AN37" s="10">
        <v>306</v>
      </c>
      <c r="AO37" s="10">
        <v>245</v>
      </c>
      <c r="AP37" s="10">
        <v>2</v>
      </c>
      <c r="AQ37" s="10">
        <v>32</v>
      </c>
      <c r="AR37" s="10">
        <v>20</v>
      </c>
      <c r="AS37" s="10">
        <v>199</v>
      </c>
      <c r="AT37" s="10">
        <v>372</v>
      </c>
      <c r="AU37" s="10">
        <v>213</v>
      </c>
      <c r="AV37" s="10">
        <v>71</v>
      </c>
      <c r="AW37" s="10">
        <v>86</v>
      </c>
      <c r="AX37" s="10">
        <v>92</v>
      </c>
      <c r="AY37" s="8"/>
    </row>
    <row r="38" spans="1:51">
      <c r="A38" s="25"/>
      <c r="B38" s="25"/>
      <c r="C38" s="11" t="s">
        <v>97</v>
      </c>
      <c r="D38" s="11" t="s">
        <v>97</v>
      </c>
      <c r="E38" s="11" t="s">
        <v>97</v>
      </c>
      <c r="F38" s="11" t="s">
        <v>97</v>
      </c>
      <c r="G38" s="11" t="s">
        <v>97</v>
      </c>
      <c r="H38" s="11" t="s">
        <v>97</v>
      </c>
      <c r="I38" s="11" t="s">
        <v>97</v>
      </c>
      <c r="J38" s="11" t="s">
        <v>97</v>
      </c>
      <c r="K38" s="11" t="s">
        <v>97</v>
      </c>
      <c r="L38" s="11" t="s">
        <v>97</v>
      </c>
      <c r="M38" s="11" t="s">
        <v>97</v>
      </c>
      <c r="N38" s="11" t="s">
        <v>97</v>
      </c>
      <c r="O38" s="11" t="s">
        <v>97</v>
      </c>
      <c r="P38" s="11" t="s">
        <v>97</v>
      </c>
      <c r="Q38" s="11" t="s">
        <v>97</v>
      </c>
      <c r="R38" s="11" t="s">
        <v>97</v>
      </c>
      <c r="S38" s="11" t="s">
        <v>97</v>
      </c>
      <c r="T38" s="11" t="s">
        <v>97</v>
      </c>
      <c r="U38" s="11" t="s">
        <v>97</v>
      </c>
      <c r="V38" s="11" t="s">
        <v>97</v>
      </c>
      <c r="W38" s="11" t="s">
        <v>97</v>
      </c>
      <c r="X38" s="11" t="s">
        <v>97</v>
      </c>
      <c r="Y38" s="11" t="s">
        <v>97</v>
      </c>
      <c r="Z38" s="11" t="s">
        <v>97</v>
      </c>
      <c r="AA38" s="11" t="s">
        <v>97</v>
      </c>
      <c r="AB38" s="11" t="s">
        <v>97</v>
      </c>
      <c r="AC38" s="11" t="s">
        <v>97</v>
      </c>
      <c r="AD38" s="11" t="s">
        <v>97</v>
      </c>
      <c r="AE38" s="11" t="s">
        <v>97</v>
      </c>
      <c r="AF38" s="11" t="s">
        <v>97</v>
      </c>
      <c r="AG38" s="11" t="s">
        <v>97</v>
      </c>
      <c r="AH38" s="11" t="s">
        <v>97</v>
      </c>
      <c r="AI38" s="11" t="s">
        <v>97</v>
      </c>
      <c r="AJ38" s="11" t="s">
        <v>97</v>
      </c>
      <c r="AK38" s="11" t="s">
        <v>97</v>
      </c>
      <c r="AL38" s="11" t="s">
        <v>97</v>
      </c>
      <c r="AM38" s="11" t="s">
        <v>97</v>
      </c>
      <c r="AN38" s="11" t="s">
        <v>97</v>
      </c>
      <c r="AO38" s="11" t="s">
        <v>97</v>
      </c>
      <c r="AP38" s="11" t="s">
        <v>97</v>
      </c>
      <c r="AQ38" s="11" t="s">
        <v>97</v>
      </c>
      <c r="AR38" s="11" t="s">
        <v>97</v>
      </c>
      <c r="AS38" s="11" t="s">
        <v>97</v>
      </c>
      <c r="AT38" s="11" t="s">
        <v>97</v>
      </c>
      <c r="AU38" s="11" t="s">
        <v>97</v>
      </c>
      <c r="AV38" s="11" t="s">
        <v>97</v>
      </c>
      <c r="AW38" s="11" t="s">
        <v>97</v>
      </c>
      <c r="AX38" s="11" t="s">
        <v>97</v>
      </c>
      <c r="AY38" s="8"/>
    </row>
    <row r="39" spans="1:51" s="15" customFormat="1" ht="15.75" customHeight="1" thickBot="1">
      <c r="A39" s="35" t="s">
        <v>108</v>
      </c>
      <c r="B39" s="27"/>
      <c r="C39" s="17">
        <v>3.0189751898199799</v>
      </c>
      <c r="D39" s="17">
        <v>6.378756909717108</v>
      </c>
      <c r="E39" s="17">
        <v>5.7741529060792471</v>
      </c>
      <c r="F39" s="17">
        <v>6.0539334582037272</v>
      </c>
      <c r="G39" s="17">
        <v>5.9969707988524803</v>
      </c>
      <c r="H39" s="17">
        <v>9.8490488379644887</v>
      </c>
      <c r="I39" s="17">
        <v>7.4076739882203197</v>
      </c>
      <c r="J39" s="17">
        <v>7.7471696345025407</v>
      </c>
      <c r="K39" s="17">
        <v>6.2477414929465978</v>
      </c>
      <c r="L39" s="17">
        <v>5.4438582273087261</v>
      </c>
      <c r="M39" s="17">
        <v>4.8932338983646204</v>
      </c>
      <c r="N39" s="17">
        <v>3.934962545768212</v>
      </c>
      <c r="O39" s="17">
        <v>6.1364784311213523</v>
      </c>
      <c r="P39" s="17">
        <v>9.6093606831756677</v>
      </c>
      <c r="Q39" s="17">
        <v>8.0825103908366742</v>
      </c>
      <c r="R39" s="17">
        <v>7.7714962086271404</v>
      </c>
      <c r="S39" s="17">
        <v>8.6616913677371095</v>
      </c>
      <c r="T39" s="17">
        <v>14.294549978506531</v>
      </c>
      <c r="U39" s="17">
        <v>8.6616913677371095</v>
      </c>
      <c r="V39" s="17">
        <v>6.2732989174137446</v>
      </c>
      <c r="W39" s="17">
        <v>5.5834967805825508</v>
      </c>
      <c r="X39" s="17">
        <v>7.0537428741494219</v>
      </c>
      <c r="Y39" s="17">
        <v>6.9119261939427803</v>
      </c>
      <c r="Z39" s="17">
        <v>11.167853563147579</v>
      </c>
      <c r="AA39" s="17">
        <v>29.548013274685111</v>
      </c>
      <c r="AB39" s="17">
        <v>4.5537448017299882</v>
      </c>
      <c r="AC39" s="17">
        <v>9.6558986084942156</v>
      </c>
      <c r="AD39" s="17">
        <v>24.499877499612079</v>
      </c>
      <c r="AE39" s="17">
        <v>14.77384412118392</v>
      </c>
      <c r="AF39" s="17">
        <v>10.446532138611969</v>
      </c>
      <c r="AG39" s="17">
        <v>18.520092494258339</v>
      </c>
      <c r="AH39" s="17" t="s">
        <v>109</v>
      </c>
      <c r="AI39" s="17">
        <v>26.191488210155281</v>
      </c>
      <c r="AJ39" s="17" t="s">
        <v>109</v>
      </c>
      <c r="AK39" s="17">
        <v>5.7741529060792471</v>
      </c>
      <c r="AL39" s="17">
        <v>4.8871423674565291</v>
      </c>
      <c r="AM39" s="17">
        <v>14.944650662952659</v>
      </c>
      <c r="AN39" s="17">
        <v>5.6017175194630084</v>
      </c>
      <c r="AO39" s="17">
        <v>6.2604810887355651</v>
      </c>
      <c r="AP39" s="17" t="s">
        <v>109</v>
      </c>
      <c r="AQ39" s="17">
        <v>17.323937122159371</v>
      </c>
      <c r="AR39" s="17">
        <v>21.91332739368012</v>
      </c>
      <c r="AS39" s="17">
        <v>6.9465772892809596</v>
      </c>
      <c r="AT39" s="17">
        <v>5.0804349067398906</v>
      </c>
      <c r="AU39" s="17">
        <v>6.7143748232048459</v>
      </c>
      <c r="AV39" s="17">
        <v>11.63018886954686</v>
      </c>
      <c r="AW39" s="17">
        <v>10.56731235382858</v>
      </c>
      <c r="AX39" s="17">
        <v>10.21689636196532</v>
      </c>
      <c r="AY39" s="8"/>
    </row>
    <row r="40" spans="1:51" ht="15.75" customHeight="1" thickTop="1">
      <c r="A40" s="18" t="s">
        <v>301</v>
      </c>
      <c r="B40" s="16"/>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row>
    <row r="41" spans="1:51">
      <c r="A41" s="13" t="s">
        <v>111</v>
      </c>
    </row>
  </sheetData>
  <mergeCells count="24">
    <mergeCell ref="A39:B39"/>
    <mergeCell ref="AR3:AX3"/>
    <mergeCell ref="V3:AA3"/>
    <mergeCell ref="AB3:AK3"/>
    <mergeCell ref="AV2:AX2"/>
    <mergeCell ref="A2:C2"/>
    <mergeCell ref="A3:B5"/>
    <mergeCell ref="D3:G3"/>
    <mergeCell ref="H3:L3"/>
    <mergeCell ref="M3:N3"/>
    <mergeCell ref="O3:U3"/>
    <mergeCell ref="AL3:AQ3"/>
    <mergeCell ref="B36:B38"/>
    <mergeCell ref="A6:A38"/>
    <mergeCell ref="B21:B23"/>
    <mergeCell ref="B24:B26"/>
    <mergeCell ref="B27:B29"/>
    <mergeCell ref="B30:B32"/>
    <mergeCell ref="B33:B35"/>
    <mergeCell ref="B6:B8"/>
    <mergeCell ref="B9:B11"/>
    <mergeCell ref="B12:B14"/>
    <mergeCell ref="B15:B17"/>
    <mergeCell ref="B18:B20"/>
  </mergeCells>
  <hyperlinks>
    <hyperlink ref="A1" location="'TOC'!A1:A1" display="Back to TOC" xr:uid="{00000000-0004-0000-13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17"/>
  <sheetViews>
    <sheetView workbookViewId="0">
      <pane xSplit="2" ySplit="5" topLeftCell="C6" activePane="bottomRight" state="frozen"/>
      <selection pane="topRight"/>
      <selection pane="bottomLeft"/>
      <selection pane="bottomRight" activeCell="A3" sqref="A3:B5"/>
    </sheetView>
  </sheetViews>
  <sheetFormatPr baseColWidth="10" defaultColWidth="8.83203125" defaultRowHeight="15"/>
  <cols>
    <col min="1" max="1" width="50" style="19" customWidth="1"/>
    <col min="2" max="2" width="25" style="19" bestFit="1" customWidth="1"/>
    <col min="3" max="50" width="12.6640625" style="19" customWidth="1"/>
  </cols>
  <sheetData>
    <row r="1" spans="1:51" ht="52" customHeight="1">
      <c r="A1" s="7" t="str">
        <f>HYPERLINK("#TOC!A1","Return to Table of Contents")</f>
        <v>Return to Table of Contents</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8"/>
    </row>
    <row r="2" spans="1:51" ht="36" customHeight="1">
      <c r="A2" s="33" t="s">
        <v>308</v>
      </c>
      <c r="B2" s="25"/>
      <c r="C2" s="25"/>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32" t="s">
        <v>112</v>
      </c>
      <c r="AW2" s="25"/>
      <c r="AX2" s="25"/>
      <c r="AY2" s="8"/>
    </row>
    <row r="3" spans="1:51" ht="37" customHeight="1">
      <c r="A3" s="34"/>
      <c r="B3" s="25"/>
      <c r="C3" s="20" t="s">
        <v>28</v>
      </c>
      <c r="D3" s="28" t="s">
        <v>29</v>
      </c>
      <c r="E3" s="25"/>
      <c r="F3" s="25"/>
      <c r="G3" s="25"/>
      <c r="H3" s="28" t="s">
        <v>30</v>
      </c>
      <c r="I3" s="25"/>
      <c r="J3" s="25"/>
      <c r="K3" s="25"/>
      <c r="L3" s="25"/>
      <c r="M3" s="28" t="s">
        <v>31</v>
      </c>
      <c r="N3" s="25"/>
      <c r="O3" s="28" t="s">
        <v>32</v>
      </c>
      <c r="P3" s="25"/>
      <c r="Q3" s="25"/>
      <c r="R3" s="25"/>
      <c r="S3" s="25"/>
      <c r="T3" s="25"/>
      <c r="U3" s="25"/>
      <c r="V3" s="28" t="s">
        <v>33</v>
      </c>
      <c r="W3" s="25"/>
      <c r="X3" s="25"/>
      <c r="Y3" s="25"/>
      <c r="Z3" s="25"/>
      <c r="AA3" s="25"/>
      <c r="AB3" s="28" t="s">
        <v>34</v>
      </c>
      <c r="AC3" s="25"/>
      <c r="AD3" s="25"/>
      <c r="AE3" s="25"/>
      <c r="AF3" s="25"/>
      <c r="AG3" s="25"/>
      <c r="AH3" s="25"/>
      <c r="AI3" s="25"/>
      <c r="AJ3" s="25"/>
      <c r="AK3" s="25"/>
      <c r="AL3" s="28" t="s">
        <v>35</v>
      </c>
      <c r="AM3" s="25"/>
      <c r="AN3" s="25"/>
      <c r="AO3" s="25"/>
      <c r="AP3" s="25"/>
      <c r="AQ3" s="25"/>
      <c r="AR3" s="28" t="s">
        <v>36</v>
      </c>
      <c r="AS3" s="25"/>
      <c r="AT3" s="25"/>
      <c r="AU3" s="25"/>
      <c r="AV3" s="25"/>
      <c r="AW3" s="25"/>
      <c r="AX3" s="25"/>
      <c r="AY3" s="8"/>
    </row>
    <row r="4" spans="1:51" ht="16" customHeight="1">
      <c r="A4" s="25"/>
      <c r="B4" s="25"/>
      <c r="C4" s="21" t="s">
        <v>37</v>
      </c>
      <c r="D4" s="21" t="s">
        <v>37</v>
      </c>
      <c r="E4" s="21" t="s">
        <v>38</v>
      </c>
      <c r="F4" s="21" t="s">
        <v>39</v>
      </c>
      <c r="G4" s="21" t="s">
        <v>40</v>
      </c>
      <c r="H4" s="21" t="s">
        <v>37</v>
      </c>
      <c r="I4" s="21" t="s">
        <v>38</v>
      </c>
      <c r="J4" s="21" t="s">
        <v>39</v>
      </c>
      <c r="K4" s="21" t="s">
        <v>40</v>
      </c>
      <c r="L4" s="21" t="s">
        <v>41</v>
      </c>
      <c r="M4" s="21" t="s">
        <v>37</v>
      </c>
      <c r="N4" s="21" t="s">
        <v>38</v>
      </c>
      <c r="O4" s="21" t="s">
        <v>37</v>
      </c>
      <c r="P4" s="21" t="s">
        <v>38</v>
      </c>
      <c r="Q4" s="21" t="s">
        <v>39</v>
      </c>
      <c r="R4" s="21" t="s">
        <v>40</v>
      </c>
      <c r="S4" s="21" t="s">
        <v>41</v>
      </c>
      <c r="T4" s="21" t="s">
        <v>42</v>
      </c>
      <c r="U4" s="21" t="s">
        <v>43</v>
      </c>
      <c r="V4" s="21" t="s">
        <v>37</v>
      </c>
      <c r="W4" s="21" t="s">
        <v>38</v>
      </c>
      <c r="X4" s="21" t="s">
        <v>39</v>
      </c>
      <c r="Y4" s="21" t="s">
        <v>40</v>
      </c>
      <c r="Z4" s="21" t="s">
        <v>41</v>
      </c>
      <c r="AA4" s="21" t="s">
        <v>42</v>
      </c>
      <c r="AB4" s="21" t="s">
        <v>37</v>
      </c>
      <c r="AC4" s="21" t="s">
        <v>38</v>
      </c>
      <c r="AD4" s="21" t="s">
        <v>39</v>
      </c>
      <c r="AE4" s="21" t="s">
        <v>40</v>
      </c>
      <c r="AF4" s="21" t="s">
        <v>41</v>
      </c>
      <c r="AG4" s="21" t="s">
        <v>42</v>
      </c>
      <c r="AH4" s="21" t="s">
        <v>43</v>
      </c>
      <c r="AI4" s="21" t="s">
        <v>44</v>
      </c>
      <c r="AJ4" s="21" t="s">
        <v>45</v>
      </c>
      <c r="AK4" s="21" t="s">
        <v>46</v>
      </c>
      <c r="AL4" s="21" t="s">
        <v>37</v>
      </c>
      <c r="AM4" s="21" t="s">
        <v>38</v>
      </c>
      <c r="AN4" s="21" t="s">
        <v>39</v>
      </c>
      <c r="AO4" s="21" t="s">
        <v>40</v>
      </c>
      <c r="AP4" s="21" t="s">
        <v>41</v>
      </c>
      <c r="AQ4" s="21" t="s">
        <v>42</v>
      </c>
      <c r="AR4" s="21" t="s">
        <v>37</v>
      </c>
      <c r="AS4" s="21" t="s">
        <v>38</v>
      </c>
      <c r="AT4" s="21" t="s">
        <v>39</v>
      </c>
      <c r="AU4" s="21" t="s">
        <v>40</v>
      </c>
      <c r="AV4" s="21" t="s">
        <v>41</v>
      </c>
      <c r="AW4" s="21" t="s">
        <v>42</v>
      </c>
      <c r="AX4" s="21" t="s">
        <v>43</v>
      </c>
      <c r="AY4" s="8"/>
    </row>
    <row r="5" spans="1:51" ht="34.5" customHeight="1">
      <c r="A5" s="25"/>
      <c r="B5" s="25"/>
      <c r="C5" s="20" t="s">
        <v>47</v>
      </c>
      <c r="D5" s="20" t="s">
        <v>48</v>
      </c>
      <c r="E5" s="20" t="s">
        <v>49</v>
      </c>
      <c r="F5" s="20" t="s">
        <v>50</v>
      </c>
      <c r="G5" s="20" t="s">
        <v>51</v>
      </c>
      <c r="H5" s="20" t="s">
        <v>52</v>
      </c>
      <c r="I5" s="20" t="s">
        <v>53</v>
      </c>
      <c r="J5" s="20" t="s">
        <v>54</v>
      </c>
      <c r="K5" s="20" t="s">
        <v>55</v>
      </c>
      <c r="L5" s="20" t="s">
        <v>56</v>
      </c>
      <c r="M5" s="20" t="s">
        <v>57</v>
      </c>
      <c r="N5" s="20" t="s">
        <v>58</v>
      </c>
      <c r="O5" s="20" t="s">
        <v>59</v>
      </c>
      <c r="P5" s="20" t="s">
        <v>60</v>
      </c>
      <c r="Q5" s="20" t="s">
        <v>61</v>
      </c>
      <c r="R5" s="20" t="s">
        <v>62</v>
      </c>
      <c r="S5" s="20" t="s">
        <v>63</v>
      </c>
      <c r="T5" s="20" t="s">
        <v>64</v>
      </c>
      <c r="U5" s="20" t="s">
        <v>65</v>
      </c>
      <c r="V5" s="20" t="s">
        <v>66</v>
      </c>
      <c r="W5" s="20" t="s">
        <v>67</v>
      </c>
      <c r="X5" s="20" t="s">
        <v>68</v>
      </c>
      <c r="Y5" s="20" t="s">
        <v>69</v>
      </c>
      <c r="Z5" s="20" t="s">
        <v>70</v>
      </c>
      <c r="AA5" s="20" t="s">
        <v>71</v>
      </c>
      <c r="AB5" s="20" t="s">
        <v>72</v>
      </c>
      <c r="AC5" s="20" t="s">
        <v>73</v>
      </c>
      <c r="AD5" s="20" t="s">
        <v>74</v>
      </c>
      <c r="AE5" s="20" t="s">
        <v>75</v>
      </c>
      <c r="AF5" s="20" t="s">
        <v>76</v>
      </c>
      <c r="AG5" s="20" t="s">
        <v>77</v>
      </c>
      <c r="AH5" s="20" t="s">
        <v>78</v>
      </c>
      <c r="AI5" s="20" t="s">
        <v>79</v>
      </c>
      <c r="AJ5" s="20" t="s">
        <v>80</v>
      </c>
      <c r="AK5" s="20" t="s">
        <v>81</v>
      </c>
      <c r="AL5" s="20" t="s">
        <v>82</v>
      </c>
      <c r="AM5" s="20" t="s">
        <v>83</v>
      </c>
      <c r="AN5" s="20" t="s">
        <v>84</v>
      </c>
      <c r="AO5" s="20" t="s">
        <v>85</v>
      </c>
      <c r="AP5" s="20" t="s">
        <v>86</v>
      </c>
      <c r="AQ5" s="20" t="s">
        <v>87</v>
      </c>
      <c r="AR5" s="20" t="s">
        <v>88</v>
      </c>
      <c r="AS5" s="20" t="s">
        <v>89</v>
      </c>
      <c r="AT5" s="20" t="s">
        <v>90</v>
      </c>
      <c r="AU5" s="20" t="s">
        <v>91</v>
      </c>
      <c r="AV5" s="20" t="s">
        <v>92</v>
      </c>
      <c r="AW5" s="20" t="s">
        <v>93</v>
      </c>
      <c r="AX5" s="20" t="s">
        <v>94</v>
      </c>
      <c r="AY5" s="8"/>
    </row>
    <row r="6" spans="1:51">
      <c r="A6" s="31" t="s">
        <v>113</v>
      </c>
      <c r="B6" s="24" t="s">
        <v>114</v>
      </c>
      <c r="C6" s="9">
        <v>0.92149006772129993</v>
      </c>
      <c r="D6" s="9">
        <v>0.95788145053730001</v>
      </c>
      <c r="E6" s="9">
        <v>0.8936635443034</v>
      </c>
      <c r="F6" s="9">
        <v>0.93747625752209995</v>
      </c>
      <c r="G6" s="9">
        <v>0.90456410852460001</v>
      </c>
      <c r="H6" s="9">
        <v>0.75704608093820003</v>
      </c>
      <c r="I6" s="9">
        <v>0.93316631726790011</v>
      </c>
      <c r="J6" s="9">
        <v>0.94602923007439998</v>
      </c>
      <c r="K6" s="9">
        <v>0.91234824712499996</v>
      </c>
      <c r="L6" s="9">
        <v>0.9566446789984</v>
      </c>
      <c r="M6" s="9">
        <v>0.89074323067509997</v>
      </c>
      <c r="N6" s="9">
        <v>0.95673102005870003</v>
      </c>
      <c r="O6" s="9">
        <v>0.99283373263700003</v>
      </c>
      <c r="P6" s="9">
        <v>0.9673586586445001</v>
      </c>
      <c r="Q6" s="9">
        <v>0.96378243875330005</v>
      </c>
      <c r="R6" s="9">
        <v>0.82937375070770003</v>
      </c>
      <c r="S6" s="9">
        <v>0.64837035712610003</v>
      </c>
      <c r="T6" s="9">
        <v>0.22677867394250001</v>
      </c>
      <c r="U6" s="9">
        <v>0.2209172526906</v>
      </c>
      <c r="V6" s="9">
        <v>0.99340613603220007</v>
      </c>
      <c r="W6" s="9">
        <v>0.97039581449029999</v>
      </c>
      <c r="X6" s="9">
        <v>0.79275085754879993</v>
      </c>
      <c r="Y6" s="9">
        <v>0.50069638971950003</v>
      </c>
      <c r="Z6" s="9">
        <v>0.46641406381849998</v>
      </c>
      <c r="AA6" s="9">
        <v>1</v>
      </c>
      <c r="AB6" s="9">
        <v>0.93021366580350007</v>
      </c>
      <c r="AC6" s="9">
        <v>0.94271292962230002</v>
      </c>
      <c r="AD6" s="9">
        <v>1</v>
      </c>
      <c r="AE6" s="9">
        <v>0.85019332764040001</v>
      </c>
      <c r="AF6" s="9">
        <v>0.98069687656189997</v>
      </c>
      <c r="AG6" s="9">
        <v>0.98064224056140004</v>
      </c>
      <c r="AH6" s="9">
        <v>1</v>
      </c>
      <c r="AI6" s="9">
        <v>1</v>
      </c>
      <c r="AJ6" s="9"/>
      <c r="AK6" s="9">
        <v>0.84037439465120001</v>
      </c>
      <c r="AL6" s="9">
        <v>0.9237183460674</v>
      </c>
      <c r="AM6" s="9">
        <v>0.90115639363780009</v>
      </c>
      <c r="AN6" s="9">
        <v>0.89088274102659992</v>
      </c>
      <c r="AO6" s="9">
        <v>0.95660219462650009</v>
      </c>
      <c r="AP6" s="9">
        <v>1</v>
      </c>
      <c r="AQ6" s="9">
        <v>1</v>
      </c>
      <c r="AR6" s="9">
        <v>1</v>
      </c>
      <c r="AS6" s="9">
        <v>0.86328305081620005</v>
      </c>
      <c r="AT6" s="9">
        <v>0.90585056488899995</v>
      </c>
      <c r="AU6" s="9">
        <v>0.94371305505690006</v>
      </c>
      <c r="AV6" s="9">
        <v>0.96306481156550006</v>
      </c>
      <c r="AW6" s="9">
        <v>0.9237861756586</v>
      </c>
      <c r="AX6" s="9">
        <v>0.94676299641030004</v>
      </c>
      <c r="AY6" s="8"/>
    </row>
    <row r="7" spans="1:51">
      <c r="A7" s="25"/>
      <c r="B7" s="25"/>
      <c r="C7" s="10">
        <v>518</v>
      </c>
      <c r="D7" s="10">
        <v>123</v>
      </c>
      <c r="E7" s="10">
        <v>141</v>
      </c>
      <c r="F7" s="10">
        <v>142</v>
      </c>
      <c r="G7" s="10">
        <v>112</v>
      </c>
      <c r="H7" s="10">
        <v>26</v>
      </c>
      <c r="I7" s="10">
        <v>78</v>
      </c>
      <c r="J7" s="10">
        <v>89</v>
      </c>
      <c r="K7" s="10">
        <v>118</v>
      </c>
      <c r="L7" s="10">
        <v>172</v>
      </c>
      <c r="M7" s="10">
        <v>183</v>
      </c>
      <c r="N7" s="10">
        <v>312</v>
      </c>
      <c r="O7" s="10">
        <v>230</v>
      </c>
      <c r="P7" s="10">
        <v>84</v>
      </c>
      <c r="Q7" s="10">
        <v>80</v>
      </c>
      <c r="R7" s="10">
        <v>56</v>
      </c>
      <c r="S7" s="10">
        <v>14</v>
      </c>
      <c r="T7" s="10">
        <v>1</v>
      </c>
      <c r="U7" s="10">
        <v>4</v>
      </c>
      <c r="V7" s="10">
        <v>199</v>
      </c>
      <c r="W7" s="10">
        <v>214</v>
      </c>
      <c r="X7" s="10">
        <v>57</v>
      </c>
      <c r="Y7" s="10">
        <v>22</v>
      </c>
      <c r="Z7" s="10">
        <v>3</v>
      </c>
      <c r="AA7" s="10">
        <v>4</v>
      </c>
      <c r="AB7" s="10">
        <v>306</v>
      </c>
      <c r="AC7" s="10">
        <v>52</v>
      </c>
      <c r="AD7" s="10">
        <v>6</v>
      </c>
      <c r="AE7" s="10">
        <v>15</v>
      </c>
      <c r="AF7" s="10">
        <v>41</v>
      </c>
      <c r="AG7" s="10">
        <v>11</v>
      </c>
      <c r="AH7" s="10">
        <v>1</v>
      </c>
      <c r="AI7" s="10">
        <v>2</v>
      </c>
      <c r="AJ7" s="10">
        <v>0</v>
      </c>
      <c r="AK7" s="10">
        <v>73</v>
      </c>
      <c r="AL7" s="10">
        <v>202</v>
      </c>
      <c r="AM7" s="10">
        <v>15</v>
      </c>
      <c r="AN7" s="10">
        <v>145</v>
      </c>
      <c r="AO7" s="10">
        <v>123</v>
      </c>
      <c r="AP7" s="10">
        <v>1</v>
      </c>
      <c r="AQ7" s="10">
        <v>11</v>
      </c>
      <c r="AR7" s="10">
        <v>6</v>
      </c>
      <c r="AS7" s="10">
        <v>108</v>
      </c>
      <c r="AT7" s="10">
        <v>141</v>
      </c>
      <c r="AU7" s="10">
        <v>117</v>
      </c>
      <c r="AV7" s="10">
        <v>47</v>
      </c>
      <c r="AW7" s="10">
        <v>43</v>
      </c>
      <c r="AX7" s="10">
        <v>56</v>
      </c>
      <c r="AY7" s="8"/>
    </row>
    <row r="8" spans="1:51">
      <c r="A8" s="25"/>
      <c r="B8" s="25"/>
      <c r="C8" s="11" t="s">
        <v>97</v>
      </c>
      <c r="D8" s="11"/>
      <c r="E8" s="11"/>
      <c r="F8" s="11"/>
      <c r="G8" s="11"/>
      <c r="H8" s="11"/>
      <c r="I8" s="11"/>
      <c r="J8" s="11"/>
      <c r="K8" s="11"/>
      <c r="L8" s="12" t="s">
        <v>105</v>
      </c>
      <c r="M8" s="11"/>
      <c r="N8" s="12" t="s">
        <v>105</v>
      </c>
      <c r="O8" s="12" t="s">
        <v>115</v>
      </c>
      <c r="P8" s="12" t="s">
        <v>116</v>
      </c>
      <c r="Q8" s="12" t="s">
        <v>116</v>
      </c>
      <c r="R8" s="12" t="s">
        <v>117</v>
      </c>
      <c r="S8" s="11"/>
      <c r="T8" s="11"/>
      <c r="U8" s="11"/>
      <c r="V8" s="12" t="s">
        <v>118</v>
      </c>
      <c r="W8" s="12" t="s">
        <v>118</v>
      </c>
      <c r="X8" s="11"/>
      <c r="Y8" s="11"/>
      <c r="Z8" s="11"/>
      <c r="AA8" s="11"/>
      <c r="AB8" s="11"/>
      <c r="AC8" s="11"/>
      <c r="AD8" s="11"/>
      <c r="AE8" s="11"/>
      <c r="AF8" s="11"/>
      <c r="AG8" s="11"/>
      <c r="AH8" s="11" t="s">
        <v>97</v>
      </c>
      <c r="AI8" s="11"/>
      <c r="AJ8" s="11" t="s">
        <v>97</v>
      </c>
      <c r="AK8" s="11"/>
      <c r="AL8" s="11"/>
      <c r="AM8" s="11"/>
      <c r="AN8" s="11"/>
      <c r="AO8" s="11"/>
      <c r="AP8" s="11" t="s">
        <v>97</v>
      </c>
      <c r="AQ8" s="11"/>
      <c r="AR8" s="11"/>
      <c r="AS8" s="11"/>
      <c r="AT8" s="11"/>
      <c r="AU8" s="11"/>
      <c r="AV8" s="11"/>
      <c r="AW8" s="11"/>
      <c r="AX8" s="11"/>
      <c r="AY8" s="8"/>
    </row>
    <row r="9" spans="1:51">
      <c r="A9" s="25"/>
      <c r="B9" s="24" t="s">
        <v>119</v>
      </c>
      <c r="C9" s="9">
        <v>7.8509932278669994E-2</v>
      </c>
      <c r="D9" s="9">
        <v>4.2118549462679997E-2</v>
      </c>
      <c r="E9" s="9">
        <v>0.1063364556966</v>
      </c>
      <c r="F9" s="9">
        <v>6.252374247794E-2</v>
      </c>
      <c r="G9" s="9">
        <v>9.5435891475439988E-2</v>
      </c>
      <c r="H9" s="9">
        <v>0.2429539190618</v>
      </c>
      <c r="I9" s="9">
        <v>6.6833682732149999E-2</v>
      </c>
      <c r="J9" s="9">
        <v>5.3970769925619999E-2</v>
      </c>
      <c r="K9" s="9">
        <v>8.7651752875050004E-2</v>
      </c>
      <c r="L9" s="9">
        <v>4.3355321001619998E-2</v>
      </c>
      <c r="M9" s="9">
        <v>0.1092567693249</v>
      </c>
      <c r="N9" s="9">
        <v>4.3268979941290003E-2</v>
      </c>
      <c r="O9" s="9">
        <v>7.1662673629730002E-3</v>
      </c>
      <c r="P9" s="9">
        <v>3.2641341355459999E-2</v>
      </c>
      <c r="Q9" s="9">
        <v>3.621756124673E-2</v>
      </c>
      <c r="R9" s="9">
        <v>0.1706262492923</v>
      </c>
      <c r="S9" s="9">
        <v>0.35162964287389997</v>
      </c>
      <c r="T9" s="9">
        <v>0.77322132605750005</v>
      </c>
      <c r="U9" s="9">
        <v>0.77908274730939997</v>
      </c>
      <c r="V9" s="9">
        <v>6.5938639677919986E-3</v>
      </c>
      <c r="W9" s="9">
        <v>2.9604185509680001E-2</v>
      </c>
      <c r="X9" s="9">
        <v>0.20724914245119999</v>
      </c>
      <c r="Y9" s="9">
        <v>0.49930361028050002</v>
      </c>
      <c r="Z9" s="9">
        <v>0.53358593618150008</v>
      </c>
      <c r="AA9" s="9">
        <v>0</v>
      </c>
      <c r="AB9" s="9">
        <v>6.9786334196489996E-2</v>
      </c>
      <c r="AC9" s="9">
        <v>5.7287070377660003E-2</v>
      </c>
      <c r="AD9" s="9">
        <v>0</v>
      </c>
      <c r="AE9" s="9">
        <v>0.14980667235959999</v>
      </c>
      <c r="AF9" s="9">
        <v>1.9303123438110002E-2</v>
      </c>
      <c r="AG9" s="9">
        <v>1.935775943862E-2</v>
      </c>
      <c r="AH9" s="9">
        <v>0</v>
      </c>
      <c r="AI9" s="9">
        <v>0</v>
      </c>
      <c r="AJ9" s="9"/>
      <c r="AK9" s="9">
        <v>0.15962560534879999</v>
      </c>
      <c r="AL9" s="9">
        <v>7.6281653932609994E-2</v>
      </c>
      <c r="AM9" s="9">
        <v>9.884360636223001E-2</v>
      </c>
      <c r="AN9" s="9">
        <v>0.10911725897339999</v>
      </c>
      <c r="AO9" s="9">
        <v>4.3397805373510012E-2</v>
      </c>
      <c r="AP9" s="9">
        <v>0</v>
      </c>
      <c r="AQ9" s="9">
        <v>0</v>
      </c>
      <c r="AR9" s="9">
        <v>0</v>
      </c>
      <c r="AS9" s="9">
        <v>0.13671694918380001</v>
      </c>
      <c r="AT9" s="9">
        <v>9.4149435111030008E-2</v>
      </c>
      <c r="AU9" s="9">
        <v>5.6286944943130003E-2</v>
      </c>
      <c r="AV9" s="9">
        <v>3.6935188434519997E-2</v>
      </c>
      <c r="AW9" s="9">
        <v>7.6213824341359995E-2</v>
      </c>
      <c r="AX9" s="9">
        <v>5.3237003589669998E-2</v>
      </c>
      <c r="AY9" s="8"/>
    </row>
    <row r="10" spans="1:51">
      <c r="A10" s="25"/>
      <c r="B10" s="25"/>
      <c r="C10" s="10">
        <v>44</v>
      </c>
      <c r="D10" s="10">
        <v>5</v>
      </c>
      <c r="E10" s="10">
        <v>15</v>
      </c>
      <c r="F10" s="10">
        <v>12</v>
      </c>
      <c r="G10" s="10">
        <v>12</v>
      </c>
      <c r="H10" s="10">
        <v>9</v>
      </c>
      <c r="I10" s="10">
        <v>9</v>
      </c>
      <c r="J10" s="10">
        <v>5</v>
      </c>
      <c r="K10" s="10">
        <v>7</v>
      </c>
      <c r="L10" s="10">
        <v>8</v>
      </c>
      <c r="M10" s="10">
        <v>22</v>
      </c>
      <c r="N10" s="10">
        <v>18</v>
      </c>
      <c r="O10" s="10">
        <v>3</v>
      </c>
      <c r="P10" s="10">
        <v>3</v>
      </c>
      <c r="Q10" s="10">
        <v>3</v>
      </c>
      <c r="R10" s="10">
        <v>10</v>
      </c>
      <c r="S10" s="10">
        <v>6</v>
      </c>
      <c r="T10" s="10">
        <v>3</v>
      </c>
      <c r="U10" s="10">
        <v>10</v>
      </c>
      <c r="V10" s="10">
        <v>2</v>
      </c>
      <c r="W10" s="10">
        <v>9</v>
      </c>
      <c r="X10" s="10">
        <v>11</v>
      </c>
      <c r="Y10" s="10">
        <v>15</v>
      </c>
      <c r="Z10" s="10">
        <v>3</v>
      </c>
      <c r="AA10" s="10">
        <v>0</v>
      </c>
      <c r="AB10" s="10">
        <v>18</v>
      </c>
      <c r="AC10" s="10">
        <v>4</v>
      </c>
      <c r="AD10" s="10">
        <v>0</v>
      </c>
      <c r="AE10" s="10">
        <v>4</v>
      </c>
      <c r="AF10" s="10">
        <v>1</v>
      </c>
      <c r="AG10" s="10">
        <v>1</v>
      </c>
      <c r="AH10" s="10">
        <v>0</v>
      </c>
      <c r="AI10" s="10">
        <v>0</v>
      </c>
      <c r="AJ10" s="10">
        <v>0</v>
      </c>
      <c r="AK10" s="10">
        <v>14</v>
      </c>
      <c r="AL10" s="10">
        <v>17</v>
      </c>
      <c r="AM10" s="10">
        <v>2</v>
      </c>
      <c r="AN10" s="10">
        <v>12</v>
      </c>
      <c r="AO10" s="10">
        <v>9</v>
      </c>
      <c r="AP10" s="10">
        <v>0</v>
      </c>
      <c r="AQ10" s="10">
        <v>0</v>
      </c>
      <c r="AR10" s="10">
        <v>0</v>
      </c>
      <c r="AS10" s="10">
        <v>12</v>
      </c>
      <c r="AT10" s="10">
        <v>15</v>
      </c>
      <c r="AU10" s="10">
        <v>10</v>
      </c>
      <c r="AV10" s="10">
        <v>3</v>
      </c>
      <c r="AW10" s="10">
        <v>1</v>
      </c>
      <c r="AX10" s="10">
        <v>3</v>
      </c>
      <c r="AY10" s="8"/>
    </row>
    <row r="11" spans="1:51">
      <c r="A11" s="25"/>
      <c r="B11" s="25"/>
      <c r="C11" s="11" t="s">
        <v>97</v>
      </c>
      <c r="D11" s="11"/>
      <c r="E11" s="11"/>
      <c r="F11" s="11"/>
      <c r="G11" s="11"/>
      <c r="H11" s="12" t="s">
        <v>100</v>
      </c>
      <c r="I11" s="11"/>
      <c r="J11" s="11"/>
      <c r="K11" s="11"/>
      <c r="L11" s="11"/>
      <c r="M11" s="12" t="s">
        <v>120</v>
      </c>
      <c r="N11" s="11"/>
      <c r="O11" s="11"/>
      <c r="P11" s="11"/>
      <c r="Q11" s="11"/>
      <c r="R11" s="12" t="s">
        <v>107</v>
      </c>
      <c r="S11" s="12" t="s">
        <v>121</v>
      </c>
      <c r="T11" s="12" t="s">
        <v>122</v>
      </c>
      <c r="U11" s="12" t="s">
        <v>123</v>
      </c>
      <c r="V11" s="11"/>
      <c r="W11" s="11"/>
      <c r="X11" s="12" t="s">
        <v>124</v>
      </c>
      <c r="Y11" s="12" t="s">
        <v>124</v>
      </c>
      <c r="Z11" s="12" t="s">
        <v>124</v>
      </c>
      <c r="AA11" s="11"/>
      <c r="AB11" s="11"/>
      <c r="AC11" s="11"/>
      <c r="AD11" s="11"/>
      <c r="AE11" s="11"/>
      <c r="AF11" s="11"/>
      <c r="AG11" s="11"/>
      <c r="AH11" s="11" t="s">
        <v>97</v>
      </c>
      <c r="AI11" s="11"/>
      <c r="AJ11" s="11" t="s">
        <v>97</v>
      </c>
      <c r="AK11" s="11"/>
      <c r="AL11" s="11"/>
      <c r="AM11" s="11"/>
      <c r="AN11" s="11"/>
      <c r="AO11" s="11"/>
      <c r="AP11" s="11" t="s">
        <v>97</v>
      </c>
      <c r="AQ11" s="11"/>
      <c r="AR11" s="11"/>
      <c r="AS11" s="11"/>
      <c r="AT11" s="11"/>
      <c r="AU11" s="11"/>
      <c r="AV11" s="11"/>
      <c r="AW11" s="11"/>
      <c r="AX11" s="11"/>
      <c r="AY11" s="8"/>
    </row>
    <row r="12" spans="1:51">
      <c r="A12" s="25"/>
      <c r="B12" s="24" t="s">
        <v>28</v>
      </c>
      <c r="C12" s="9">
        <v>1</v>
      </c>
      <c r="D12" s="9">
        <v>1</v>
      </c>
      <c r="E12" s="9">
        <v>1</v>
      </c>
      <c r="F12" s="9">
        <v>1</v>
      </c>
      <c r="G12" s="9">
        <v>1</v>
      </c>
      <c r="H12" s="9">
        <v>1</v>
      </c>
      <c r="I12" s="9">
        <v>1</v>
      </c>
      <c r="J12" s="9">
        <v>1</v>
      </c>
      <c r="K12" s="9">
        <v>1</v>
      </c>
      <c r="L12" s="9">
        <v>1</v>
      </c>
      <c r="M12" s="9">
        <v>1</v>
      </c>
      <c r="N12" s="9">
        <v>1</v>
      </c>
      <c r="O12" s="9">
        <v>1</v>
      </c>
      <c r="P12" s="9">
        <v>1</v>
      </c>
      <c r="Q12" s="9">
        <v>1</v>
      </c>
      <c r="R12" s="9">
        <v>1</v>
      </c>
      <c r="S12" s="9">
        <v>1</v>
      </c>
      <c r="T12" s="9">
        <v>1</v>
      </c>
      <c r="U12" s="9">
        <v>1</v>
      </c>
      <c r="V12" s="9">
        <v>1</v>
      </c>
      <c r="W12" s="9">
        <v>1</v>
      </c>
      <c r="X12" s="9">
        <v>1</v>
      </c>
      <c r="Y12" s="9">
        <v>1</v>
      </c>
      <c r="Z12" s="9">
        <v>1</v>
      </c>
      <c r="AA12" s="9">
        <v>1</v>
      </c>
      <c r="AB12" s="9">
        <v>1</v>
      </c>
      <c r="AC12" s="9">
        <v>1</v>
      </c>
      <c r="AD12" s="9">
        <v>1</v>
      </c>
      <c r="AE12" s="9">
        <v>1</v>
      </c>
      <c r="AF12" s="9">
        <v>1</v>
      </c>
      <c r="AG12" s="9">
        <v>1</v>
      </c>
      <c r="AH12" s="9">
        <v>1</v>
      </c>
      <c r="AI12" s="9">
        <v>1</v>
      </c>
      <c r="AJ12" s="9"/>
      <c r="AK12" s="9">
        <v>1</v>
      </c>
      <c r="AL12" s="9">
        <v>1</v>
      </c>
      <c r="AM12" s="9">
        <v>1</v>
      </c>
      <c r="AN12" s="9">
        <v>1</v>
      </c>
      <c r="AO12" s="9">
        <v>1</v>
      </c>
      <c r="AP12" s="9">
        <v>1</v>
      </c>
      <c r="AQ12" s="9">
        <v>1</v>
      </c>
      <c r="AR12" s="9">
        <v>1</v>
      </c>
      <c r="AS12" s="9">
        <v>1</v>
      </c>
      <c r="AT12" s="9">
        <v>1</v>
      </c>
      <c r="AU12" s="9">
        <v>1</v>
      </c>
      <c r="AV12" s="9">
        <v>1</v>
      </c>
      <c r="AW12" s="9">
        <v>1</v>
      </c>
      <c r="AX12" s="9">
        <v>1</v>
      </c>
      <c r="AY12" s="8"/>
    </row>
    <row r="13" spans="1:51">
      <c r="A13" s="25"/>
      <c r="B13" s="25"/>
      <c r="C13" s="10">
        <v>562</v>
      </c>
      <c r="D13" s="10">
        <v>128</v>
      </c>
      <c r="E13" s="10">
        <v>156</v>
      </c>
      <c r="F13" s="10">
        <v>154</v>
      </c>
      <c r="G13" s="10">
        <v>124</v>
      </c>
      <c r="H13" s="10">
        <v>35</v>
      </c>
      <c r="I13" s="10">
        <v>87</v>
      </c>
      <c r="J13" s="10">
        <v>94</v>
      </c>
      <c r="K13" s="10">
        <v>125</v>
      </c>
      <c r="L13" s="10">
        <v>180</v>
      </c>
      <c r="M13" s="10">
        <v>205</v>
      </c>
      <c r="N13" s="10">
        <v>330</v>
      </c>
      <c r="O13" s="10">
        <v>233</v>
      </c>
      <c r="P13" s="10">
        <v>87</v>
      </c>
      <c r="Q13" s="10">
        <v>83</v>
      </c>
      <c r="R13" s="10">
        <v>66</v>
      </c>
      <c r="S13" s="10">
        <v>20</v>
      </c>
      <c r="T13" s="10">
        <v>4</v>
      </c>
      <c r="U13" s="10">
        <v>14</v>
      </c>
      <c r="V13" s="10">
        <v>201</v>
      </c>
      <c r="W13" s="10">
        <v>223</v>
      </c>
      <c r="X13" s="10">
        <v>68</v>
      </c>
      <c r="Y13" s="10">
        <v>37</v>
      </c>
      <c r="Z13" s="10">
        <v>6</v>
      </c>
      <c r="AA13" s="10">
        <v>4</v>
      </c>
      <c r="AB13" s="10">
        <v>324</v>
      </c>
      <c r="AC13" s="10">
        <v>56</v>
      </c>
      <c r="AD13" s="10">
        <v>6</v>
      </c>
      <c r="AE13" s="10">
        <v>19</v>
      </c>
      <c r="AF13" s="10">
        <v>42</v>
      </c>
      <c r="AG13" s="10">
        <v>12</v>
      </c>
      <c r="AH13" s="10">
        <v>1</v>
      </c>
      <c r="AI13" s="10">
        <v>2</v>
      </c>
      <c r="AJ13" s="10">
        <v>0</v>
      </c>
      <c r="AK13" s="10">
        <v>87</v>
      </c>
      <c r="AL13" s="10">
        <v>219</v>
      </c>
      <c r="AM13" s="10">
        <v>17</v>
      </c>
      <c r="AN13" s="10">
        <v>157</v>
      </c>
      <c r="AO13" s="10">
        <v>132</v>
      </c>
      <c r="AP13" s="10">
        <v>1</v>
      </c>
      <c r="AQ13" s="10">
        <v>11</v>
      </c>
      <c r="AR13" s="10">
        <v>6</v>
      </c>
      <c r="AS13" s="10">
        <v>120</v>
      </c>
      <c r="AT13" s="10">
        <v>156</v>
      </c>
      <c r="AU13" s="10">
        <v>127</v>
      </c>
      <c r="AV13" s="10">
        <v>50</v>
      </c>
      <c r="AW13" s="10">
        <v>44</v>
      </c>
      <c r="AX13" s="10">
        <v>59</v>
      </c>
      <c r="AY13" s="8"/>
    </row>
    <row r="14" spans="1:51">
      <c r="A14" s="25"/>
      <c r="B14" s="25"/>
      <c r="C14" s="11" t="s">
        <v>97</v>
      </c>
      <c r="D14" s="11" t="s">
        <v>97</v>
      </c>
      <c r="E14" s="11" t="s">
        <v>97</v>
      </c>
      <c r="F14" s="11" t="s">
        <v>97</v>
      </c>
      <c r="G14" s="11" t="s">
        <v>97</v>
      </c>
      <c r="H14" s="11" t="s">
        <v>97</v>
      </c>
      <c r="I14" s="11" t="s">
        <v>97</v>
      </c>
      <c r="J14" s="11" t="s">
        <v>97</v>
      </c>
      <c r="K14" s="11" t="s">
        <v>97</v>
      </c>
      <c r="L14" s="11" t="s">
        <v>97</v>
      </c>
      <c r="M14" s="11" t="s">
        <v>97</v>
      </c>
      <c r="N14" s="11" t="s">
        <v>97</v>
      </c>
      <c r="O14" s="11" t="s">
        <v>97</v>
      </c>
      <c r="P14" s="11" t="s">
        <v>97</v>
      </c>
      <c r="Q14" s="11" t="s">
        <v>97</v>
      </c>
      <c r="R14" s="11" t="s">
        <v>97</v>
      </c>
      <c r="S14" s="11" t="s">
        <v>97</v>
      </c>
      <c r="T14" s="11" t="s">
        <v>97</v>
      </c>
      <c r="U14" s="11" t="s">
        <v>97</v>
      </c>
      <c r="V14" s="11" t="s">
        <v>97</v>
      </c>
      <c r="W14" s="11" t="s">
        <v>97</v>
      </c>
      <c r="X14" s="11" t="s">
        <v>97</v>
      </c>
      <c r="Y14" s="11" t="s">
        <v>97</v>
      </c>
      <c r="Z14" s="11" t="s">
        <v>97</v>
      </c>
      <c r="AA14" s="11" t="s">
        <v>97</v>
      </c>
      <c r="AB14" s="11" t="s">
        <v>97</v>
      </c>
      <c r="AC14" s="11" t="s">
        <v>97</v>
      </c>
      <c r="AD14" s="11" t="s">
        <v>97</v>
      </c>
      <c r="AE14" s="11" t="s">
        <v>97</v>
      </c>
      <c r="AF14" s="11" t="s">
        <v>97</v>
      </c>
      <c r="AG14" s="11" t="s">
        <v>97</v>
      </c>
      <c r="AH14" s="11" t="s">
        <v>97</v>
      </c>
      <c r="AI14" s="11" t="s">
        <v>97</v>
      </c>
      <c r="AJ14" s="11" t="s">
        <v>97</v>
      </c>
      <c r="AK14" s="11" t="s">
        <v>97</v>
      </c>
      <c r="AL14" s="11" t="s">
        <v>97</v>
      </c>
      <c r="AM14" s="11" t="s">
        <v>97</v>
      </c>
      <c r="AN14" s="11" t="s">
        <v>97</v>
      </c>
      <c r="AO14" s="11" t="s">
        <v>97</v>
      </c>
      <c r="AP14" s="11" t="s">
        <v>97</v>
      </c>
      <c r="AQ14" s="11" t="s">
        <v>97</v>
      </c>
      <c r="AR14" s="11" t="s">
        <v>97</v>
      </c>
      <c r="AS14" s="11" t="s">
        <v>97</v>
      </c>
      <c r="AT14" s="11" t="s">
        <v>97</v>
      </c>
      <c r="AU14" s="11" t="s">
        <v>97</v>
      </c>
      <c r="AV14" s="11" t="s">
        <v>97</v>
      </c>
      <c r="AW14" s="11" t="s">
        <v>97</v>
      </c>
      <c r="AX14" s="11" t="s">
        <v>97</v>
      </c>
      <c r="AY14" s="8"/>
    </row>
    <row r="15" spans="1:51" s="15" customFormat="1">
      <c r="A15" s="35" t="s">
        <v>108</v>
      </c>
      <c r="B15" s="27"/>
      <c r="C15" s="17">
        <v>4.1331073895131309</v>
      </c>
      <c r="D15" s="17">
        <v>8.6616913677371095</v>
      </c>
      <c r="E15" s="17">
        <v>7.8458741345964658</v>
      </c>
      <c r="F15" s="17">
        <v>7.896662286592135</v>
      </c>
      <c r="G15" s="17">
        <v>8.8002989646223799</v>
      </c>
      <c r="H15" s="17">
        <v>16.564835654558131</v>
      </c>
      <c r="I15" s="17">
        <v>10.50640164474426</v>
      </c>
      <c r="J15" s="17">
        <v>10.10761486249565</v>
      </c>
      <c r="K15" s="17">
        <v>8.7650241614288991</v>
      </c>
      <c r="L15" s="17">
        <v>7.3040528787115528</v>
      </c>
      <c r="M15" s="17">
        <v>6.8441514484566248</v>
      </c>
      <c r="N15" s="17">
        <v>5.3941307950520008</v>
      </c>
      <c r="O15" s="17">
        <v>6.4196969498965419</v>
      </c>
      <c r="P15" s="17">
        <v>10.50640164474426</v>
      </c>
      <c r="Q15" s="17">
        <v>10.756603452910801</v>
      </c>
      <c r="R15" s="17">
        <v>12.062704748703011</v>
      </c>
      <c r="S15" s="17">
        <v>21.91332739368012</v>
      </c>
      <c r="T15" s="17" t="s">
        <v>109</v>
      </c>
      <c r="U15" s="17">
        <v>26.191488210155281</v>
      </c>
      <c r="V15" s="17">
        <v>6.9119261939427803</v>
      </c>
      <c r="W15" s="17">
        <v>6.5620797476550647</v>
      </c>
      <c r="X15" s="17">
        <v>11.88398020882051</v>
      </c>
      <c r="Y15" s="17">
        <v>16.11090742142704</v>
      </c>
      <c r="Z15" s="17" t="s">
        <v>109</v>
      </c>
      <c r="AA15" s="17" t="s">
        <v>109</v>
      </c>
      <c r="AB15" s="17">
        <v>5.4438582273087261</v>
      </c>
      <c r="AC15" s="17">
        <v>13.095560761665549</v>
      </c>
      <c r="AD15" s="17" t="s">
        <v>109</v>
      </c>
      <c r="AE15" s="17">
        <v>22.48260702236891</v>
      </c>
      <c r="AF15" s="17">
        <v>15.121521631114961</v>
      </c>
      <c r="AG15" s="17">
        <v>28.290059459433969</v>
      </c>
      <c r="AH15" s="17" t="s">
        <v>109</v>
      </c>
      <c r="AI15" s="17" t="s">
        <v>109</v>
      </c>
      <c r="AJ15" s="17" t="s">
        <v>109</v>
      </c>
      <c r="AK15" s="17">
        <v>10.50640164474426</v>
      </c>
      <c r="AL15" s="17">
        <v>6.6217450753969702</v>
      </c>
      <c r="AM15" s="17">
        <v>23.76836448785139</v>
      </c>
      <c r="AN15" s="17">
        <v>7.8208447518603403</v>
      </c>
      <c r="AO15" s="17">
        <v>8.5294326652904342</v>
      </c>
      <c r="AP15" s="17" t="s">
        <v>109</v>
      </c>
      <c r="AQ15" s="17">
        <v>29.548013274685111</v>
      </c>
      <c r="AR15" s="17" t="s">
        <v>109</v>
      </c>
      <c r="AS15" s="17">
        <v>8.9457802352835234</v>
      </c>
      <c r="AT15" s="17">
        <v>7.8458741345964658</v>
      </c>
      <c r="AU15" s="17">
        <v>8.6957285484248619</v>
      </c>
      <c r="AV15" s="17">
        <v>13.859066540805831</v>
      </c>
      <c r="AW15" s="17">
        <v>14.77384412118392</v>
      </c>
      <c r="AX15" s="17">
        <v>12.75826660898182</v>
      </c>
      <c r="AY15" s="8"/>
    </row>
    <row r="16" spans="1:51" ht="15.75" customHeight="1" thickTop="1">
      <c r="A16" s="18" t="s">
        <v>125</v>
      </c>
      <c r="B16" s="16"/>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row>
    <row r="17" spans="1:1">
      <c r="A17" s="13" t="s">
        <v>111</v>
      </c>
    </row>
  </sheetData>
  <mergeCells count="16">
    <mergeCell ref="A15:B15"/>
    <mergeCell ref="AV2:AX2"/>
    <mergeCell ref="A2:C2"/>
    <mergeCell ref="A3:B5"/>
    <mergeCell ref="D3:G3"/>
    <mergeCell ref="H3:L3"/>
    <mergeCell ref="M3:N3"/>
    <mergeCell ref="O3:U3"/>
    <mergeCell ref="AL3:AQ3"/>
    <mergeCell ref="B6:B8"/>
    <mergeCell ref="B9:B11"/>
    <mergeCell ref="B12:B14"/>
    <mergeCell ref="A6:A14"/>
    <mergeCell ref="AR3:AX3"/>
    <mergeCell ref="V3:AA3"/>
    <mergeCell ref="AB3:AK3"/>
  </mergeCells>
  <hyperlinks>
    <hyperlink ref="A1" location="'TOC'!A1:A1" display="Back to TOC"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29"/>
  <sheetViews>
    <sheetView workbookViewId="0">
      <pane xSplit="2" ySplit="5" topLeftCell="C6" activePane="bottomRight" state="frozen"/>
      <selection pane="topRight"/>
      <selection pane="bottomLeft"/>
      <selection pane="bottomRight" activeCell="A3" sqref="A3:B5"/>
    </sheetView>
  </sheetViews>
  <sheetFormatPr baseColWidth="10" defaultColWidth="8.83203125" defaultRowHeight="15"/>
  <cols>
    <col min="1" max="1" width="50" style="19" customWidth="1"/>
    <col min="2" max="2" width="25" style="19" bestFit="1" customWidth="1"/>
    <col min="3" max="50" width="12.6640625" style="19" customWidth="1"/>
  </cols>
  <sheetData>
    <row r="1" spans="1:51" ht="52" customHeight="1">
      <c r="A1" s="7" t="str">
        <f>HYPERLINK("#TOC!A1","Return to Table of Contents")</f>
        <v>Return to Table of Contents</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8"/>
    </row>
    <row r="2" spans="1:51" ht="45.75" customHeight="1">
      <c r="A2" s="33" t="s">
        <v>309</v>
      </c>
      <c r="B2" s="25"/>
      <c r="C2" s="25"/>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32" t="s">
        <v>126</v>
      </c>
      <c r="AW2" s="25"/>
      <c r="AX2" s="25"/>
      <c r="AY2" s="8"/>
    </row>
    <row r="3" spans="1:51" ht="37" customHeight="1">
      <c r="A3" s="34"/>
      <c r="B3" s="25"/>
      <c r="C3" s="20" t="s">
        <v>28</v>
      </c>
      <c r="D3" s="28" t="s">
        <v>29</v>
      </c>
      <c r="E3" s="25"/>
      <c r="F3" s="25"/>
      <c r="G3" s="25"/>
      <c r="H3" s="28" t="s">
        <v>30</v>
      </c>
      <c r="I3" s="25"/>
      <c r="J3" s="25"/>
      <c r="K3" s="25"/>
      <c r="L3" s="25"/>
      <c r="M3" s="28" t="s">
        <v>31</v>
      </c>
      <c r="N3" s="25"/>
      <c r="O3" s="28" t="s">
        <v>32</v>
      </c>
      <c r="P3" s="25"/>
      <c r="Q3" s="25"/>
      <c r="R3" s="25"/>
      <c r="S3" s="25"/>
      <c r="T3" s="25"/>
      <c r="U3" s="25"/>
      <c r="V3" s="28" t="s">
        <v>33</v>
      </c>
      <c r="W3" s="25"/>
      <c r="X3" s="25"/>
      <c r="Y3" s="25"/>
      <c r="Z3" s="25"/>
      <c r="AA3" s="25"/>
      <c r="AB3" s="28" t="s">
        <v>34</v>
      </c>
      <c r="AC3" s="25"/>
      <c r="AD3" s="25"/>
      <c r="AE3" s="25"/>
      <c r="AF3" s="25"/>
      <c r="AG3" s="25"/>
      <c r="AH3" s="25"/>
      <c r="AI3" s="25"/>
      <c r="AJ3" s="25"/>
      <c r="AK3" s="25"/>
      <c r="AL3" s="28" t="s">
        <v>35</v>
      </c>
      <c r="AM3" s="25"/>
      <c r="AN3" s="25"/>
      <c r="AO3" s="25"/>
      <c r="AP3" s="25"/>
      <c r="AQ3" s="25"/>
      <c r="AR3" s="28" t="s">
        <v>36</v>
      </c>
      <c r="AS3" s="25"/>
      <c r="AT3" s="25"/>
      <c r="AU3" s="25"/>
      <c r="AV3" s="25"/>
      <c r="AW3" s="25"/>
      <c r="AX3" s="25"/>
      <c r="AY3" s="8"/>
    </row>
    <row r="4" spans="1:51" ht="16" customHeight="1">
      <c r="A4" s="25"/>
      <c r="B4" s="25"/>
      <c r="C4" s="21" t="s">
        <v>37</v>
      </c>
      <c r="D4" s="21" t="s">
        <v>37</v>
      </c>
      <c r="E4" s="21" t="s">
        <v>38</v>
      </c>
      <c r="F4" s="21" t="s">
        <v>39</v>
      </c>
      <c r="G4" s="21" t="s">
        <v>40</v>
      </c>
      <c r="H4" s="21" t="s">
        <v>37</v>
      </c>
      <c r="I4" s="21" t="s">
        <v>38</v>
      </c>
      <c r="J4" s="21" t="s">
        <v>39</v>
      </c>
      <c r="K4" s="21" t="s">
        <v>40</v>
      </c>
      <c r="L4" s="21" t="s">
        <v>41</v>
      </c>
      <c r="M4" s="21" t="s">
        <v>37</v>
      </c>
      <c r="N4" s="21" t="s">
        <v>38</v>
      </c>
      <c r="O4" s="21" t="s">
        <v>37</v>
      </c>
      <c r="P4" s="21" t="s">
        <v>38</v>
      </c>
      <c r="Q4" s="21" t="s">
        <v>39</v>
      </c>
      <c r="R4" s="21" t="s">
        <v>40</v>
      </c>
      <c r="S4" s="21" t="s">
        <v>41</v>
      </c>
      <c r="T4" s="21" t="s">
        <v>42</v>
      </c>
      <c r="U4" s="21" t="s">
        <v>43</v>
      </c>
      <c r="V4" s="21" t="s">
        <v>37</v>
      </c>
      <c r="W4" s="21" t="s">
        <v>38</v>
      </c>
      <c r="X4" s="21" t="s">
        <v>39</v>
      </c>
      <c r="Y4" s="21" t="s">
        <v>40</v>
      </c>
      <c r="Z4" s="21" t="s">
        <v>41</v>
      </c>
      <c r="AA4" s="21" t="s">
        <v>42</v>
      </c>
      <c r="AB4" s="21" t="s">
        <v>37</v>
      </c>
      <c r="AC4" s="21" t="s">
        <v>38</v>
      </c>
      <c r="AD4" s="21" t="s">
        <v>39</v>
      </c>
      <c r="AE4" s="21" t="s">
        <v>40</v>
      </c>
      <c r="AF4" s="21" t="s">
        <v>41</v>
      </c>
      <c r="AG4" s="21" t="s">
        <v>42</v>
      </c>
      <c r="AH4" s="21" t="s">
        <v>43</v>
      </c>
      <c r="AI4" s="21" t="s">
        <v>44</v>
      </c>
      <c r="AJ4" s="21" t="s">
        <v>45</v>
      </c>
      <c r="AK4" s="21" t="s">
        <v>46</v>
      </c>
      <c r="AL4" s="21" t="s">
        <v>37</v>
      </c>
      <c r="AM4" s="21" t="s">
        <v>38</v>
      </c>
      <c r="AN4" s="21" t="s">
        <v>39</v>
      </c>
      <c r="AO4" s="21" t="s">
        <v>40</v>
      </c>
      <c r="AP4" s="21" t="s">
        <v>41</v>
      </c>
      <c r="AQ4" s="21" t="s">
        <v>42</v>
      </c>
      <c r="AR4" s="21" t="s">
        <v>37</v>
      </c>
      <c r="AS4" s="21" t="s">
        <v>38</v>
      </c>
      <c r="AT4" s="21" t="s">
        <v>39</v>
      </c>
      <c r="AU4" s="21" t="s">
        <v>40</v>
      </c>
      <c r="AV4" s="21" t="s">
        <v>41</v>
      </c>
      <c r="AW4" s="21" t="s">
        <v>42</v>
      </c>
      <c r="AX4" s="21" t="s">
        <v>43</v>
      </c>
      <c r="AY4" s="8"/>
    </row>
    <row r="5" spans="1:51" ht="34.5" customHeight="1">
      <c r="A5" s="25"/>
      <c r="B5" s="25"/>
      <c r="C5" s="20" t="s">
        <v>47</v>
      </c>
      <c r="D5" s="20" t="s">
        <v>48</v>
      </c>
      <c r="E5" s="20" t="s">
        <v>49</v>
      </c>
      <c r="F5" s="20" t="s">
        <v>50</v>
      </c>
      <c r="G5" s="20" t="s">
        <v>51</v>
      </c>
      <c r="H5" s="20" t="s">
        <v>52</v>
      </c>
      <c r="I5" s="20" t="s">
        <v>53</v>
      </c>
      <c r="J5" s="20" t="s">
        <v>54</v>
      </c>
      <c r="K5" s="20" t="s">
        <v>55</v>
      </c>
      <c r="L5" s="20" t="s">
        <v>56</v>
      </c>
      <c r="M5" s="20" t="s">
        <v>57</v>
      </c>
      <c r="N5" s="20" t="s">
        <v>58</v>
      </c>
      <c r="O5" s="20" t="s">
        <v>59</v>
      </c>
      <c r="P5" s="20" t="s">
        <v>60</v>
      </c>
      <c r="Q5" s="20" t="s">
        <v>61</v>
      </c>
      <c r="R5" s="20" t="s">
        <v>62</v>
      </c>
      <c r="S5" s="20" t="s">
        <v>63</v>
      </c>
      <c r="T5" s="20" t="s">
        <v>64</v>
      </c>
      <c r="U5" s="20" t="s">
        <v>65</v>
      </c>
      <c r="V5" s="20" t="s">
        <v>66</v>
      </c>
      <c r="W5" s="20" t="s">
        <v>67</v>
      </c>
      <c r="X5" s="20" t="s">
        <v>68</v>
      </c>
      <c r="Y5" s="20" t="s">
        <v>69</v>
      </c>
      <c r="Z5" s="20" t="s">
        <v>70</v>
      </c>
      <c r="AA5" s="20" t="s">
        <v>71</v>
      </c>
      <c r="AB5" s="20" t="s">
        <v>72</v>
      </c>
      <c r="AC5" s="20" t="s">
        <v>73</v>
      </c>
      <c r="AD5" s="20" t="s">
        <v>74</v>
      </c>
      <c r="AE5" s="20" t="s">
        <v>75</v>
      </c>
      <c r="AF5" s="20" t="s">
        <v>76</v>
      </c>
      <c r="AG5" s="20" t="s">
        <v>77</v>
      </c>
      <c r="AH5" s="20" t="s">
        <v>78</v>
      </c>
      <c r="AI5" s="20" t="s">
        <v>79</v>
      </c>
      <c r="AJ5" s="20" t="s">
        <v>80</v>
      </c>
      <c r="AK5" s="20" t="s">
        <v>81</v>
      </c>
      <c r="AL5" s="20" t="s">
        <v>82</v>
      </c>
      <c r="AM5" s="20" t="s">
        <v>83</v>
      </c>
      <c r="AN5" s="20" t="s">
        <v>84</v>
      </c>
      <c r="AO5" s="20" t="s">
        <v>85</v>
      </c>
      <c r="AP5" s="20" t="s">
        <v>86</v>
      </c>
      <c r="AQ5" s="20" t="s">
        <v>87</v>
      </c>
      <c r="AR5" s="20" t="s">
        <v>88</v>
      </c>
      <c r="AS5" s="20" t="s">
        <v>89</v>
      </c>
      <c r="AT5" s="20" t="s">
        <v>90</v>
      </c>
      <c r="AU5" s="20" t="s">
        <v>91</v>
      </c>
      <c r="AV5" s="20" t="s">
        <v>92</v>
      </c>
      <c r="AW5" s="20" t="s">
        <v>93</v>
      </c>
      <c r="AX5" s="20" t="s">
        <v>94</v>
      </c>
      <c r="AY5" s="8"/>
    </row>
    <row r="6" spans="1:51">
      <c r="A6" s="31" t="s">
        <v>127</v>
      </c>
      <c r="B6" s="24" t="s">
        <v>128</v>
      </c>
      <c r="C6" s="9">
        <v>0.97789705379579994</v>
      </c>
      <c r="D6" s="9">
        <v>0.97885876135560002</v>
      </c>
      <c r="E6" s="9">
        <v>0.99073865485059998</v>
      </c>
      <c r="F6" s="9">
        <v>0.98788100415010005</v>
      </c>
      <c r="G6" s="9">
        <v>0.94989953580100006</v>
      </c>
      <c r="H6" s="9">
        <v>0.89840030083260003</v>
      </c>
      <c r="I6" s="9">
        <v>0.98202948649920008</v>
      </c>
      <c r="J6" s="9">
        <v>0.97636033966179991</v>
      </c>
      <c r="K6" s="9">
        <v>0.98780981680640001</v>
      </c>
      <c r="L6" s="9">
        <v>0.98859841571199991</v>
      </c>
      <c r="M6" s="9">
        <v>0.98804878236920002</v>
      </c>
      <c r="N6" s="9">
        <v>0.96716934233520002</v>
      </c>
      <c r="O6" s="9">
        <v>0.99508737282949999</v>
      </c>
      <c r="P6" s="9">
        <v>0.98981511498749997</v>
      </c>
      <c r="Q6" s="9">
        <v>0.98637682950579997</v>
      </c>
      <c r="R6" s="9">
        <v>0.88451709077890006</v>
      </c>
      <c r="S6" s="9">
        <v>0.86693253804280002</v>
      </c>
      <c r="T6" s="9">
        <v>1</v>
      </c>
      <c r="U6" s="9">
        <v>1</v>
      </c>
      <c r="V6" s="9">
        <v>0.99005885285049999</v>
      </c>
      <c r="W6" s="9">
        <v>0.99691730431980008</v>
      </c>
      <c r="X6" s="9">
        <v>0.86720579452690005</v>
      </c>
      <c r="Y6" s="9">
        <v>0.9422609865803</v>
      </c>
      <c r="Z6" s="9">
        <v>1</v>
      </c>
      <c r="AA6" s="9">
        <v>0.80789247040410006</v>
      </c>
      <c r="AB6" s="9">
        <v>0.98282126637009992</v>
      </c>
      <c r="AC6" s="9">
        <v>0.972388377458</v>
      </c>
      <c r="AD6" s="9">
        <v>1</v>
      </c>
      <c r="AE6" s="9">
        <v>1</v>
      </c>
      <c r="AF6" s="9">
        <v>0.95026274071849992</v>
      </c>
      <c r="AG6" s="9">
        <v>0.91705508524779999</v>
      </c>
      <c r="AH6" s="9">
        <v>1</v>
      </c>
      <c r="AI6" s="9">
        <v>1</v>
      </c>
      <c r="AJ6" s="9"/>
      <c r="AK6" s="9">
        <v>0.97992207401680009</v>
      </c>
      <c r="AL6" s="9">
        <v>0.9799711660614</v>
      </c>
      <c r="AM6" s="9">
        <v>1</v>
      </c>
      <c r="AN6" s="9">
        <v>0.98281745617319993</v>
      </c>
      <c r="AO6" s="9">
        <v>0.96836308622329992</v>
      </c>
      <c r="AP6" s="9">
        <v>1</v>
      </c>
      <c r="AQ6" s="9">
        <v>1</v>
      </c>
      <c r="AR6" s="9">
        <v>1</v>
      </c>
      <c r="AS6" s="9">
        <v>1</v>
      </c>
      <c r="AT6" s="9">
        <v>0.95803902215370007</v>
      </c>
      <c r="AU6" s="9">
        <v>0.98554657042909999</v>
      </c>
      <c r="AV6" s="9">
        <v>0.97774755175639994</v>
      </c>
      <c r="AW6" s="9">
        <v>0.96055636331119998</v>
      </c>
      <c r="AX6" s="9">
        <v>0.98588407143970003</v>
      </c>
      <c r="AY6" s="8"/>
    </row>
    <row r="7" spans="1:51">
      <c r="A7" s="25"/>
      <c r="B7" s="25"/>
      <c r="C7" s="10">
        <v>505</v>
      </c>
      <c r="D7" s="10">
        <v>120</v>
      </c>
      <c r="E7" s="10">
        <v>139</v>
      </c>
      <c r="F7" s="10">
        <v>139</v>
      </c>
      <c r="G7" s="10">
        <v>107</v>
      </c>
      <c r="H7" s="10">
        <v>24</v>
      </c>
      <c r="I7" s="10">
        <v>76</v>
      </c>
      <c r="J7" s="10">
        <v>87</v>
      </c>
      <c r="K7" s="10">
        <v>116</v>
      </c>
      <c r="L7" s="10">
        <v>169</v>
      </c>
      <c r="M7" s="10">
        <v>179</v>
      </c>
      <c r="N7" s="10">
        <v>303</v>
      </c>
      <c r="O7" s="10">
        <v>228</v>
      </c>
      <c r="P7" s="10">
        <v>83</v>
      </c>
      <c r="Q7" s="10">
        <v>79</v>
      </c>
      <c r="R7" s="10">
        <v>51</v>
      </c>
      <c r="S7" s="10">
        <v>12</v>
      </c>
      <c r="T7" s="10">
        <v>1</v>
      </c>
      <c r="U7" s="10">
        <v>4</v>
      </c>
      <c r="V7" s="10">
        <v>196</v>
      </c>
      <c r="W7" s="10">
        <v>212</v>
      </c>
      <c r="X7" s="10">
        <v>51</v>
      </c>
      <c r="Y7" s="10">
        <v>21</v>
      </c>
      <c r="Z7" s="10">
        <v>3</v>
      </c>
      <c r="AA7" s="10">
        <v>3</v>
      </c>
      <c r="AB7" s="10">
        <v>302</v>
      </c>
      <c r="AC7" s="10">
        <v>49</v>
      </c>
      <c r="AD7" s="10">
        <v>6</v>
      </c>
      <c r="AE7" s="10">
        <v>15</v>
      </c>
      <c r="AF7" s="10">
        <v>38</v>
      </c>
      <c r="AG7" s="10">
        <v>10</v>
      </c>
      <c r="AH7" s="10">
        <v>1</v>
      </c>
      <c r="AI7" s="10">
        <v>2</v>
      </c>
      <c r="AJ7" s="10">
        <v>0</v>
      </c>
      <c r="AK7" s="10">
        <v>71</v>
      </c>
      <c r="AL7" s="10">
        <v>197</v>
      </c>
      <c r="AM7" s="10">
        <v>15</v>
      </c>
      <c r="AN7" s="10">
        <v>141</v>
      </c>
      <c r="AO7" s="10">
        <v>120</v>
      </c>
      <c r="AP7" s="10">
        <v>1</v>
      </c>
      <c r="AQ7" s="10">
        <v>11</v>
      </c>
      <c r="AR7" s="10">
        <v>6</v>
      </c>
      <c r="AS7" s="10">
        <v>108</v>
      </c>
      <c r="AT7" s="10">
        <v>136</v>
      </c>
      <c r="AU7" s="10">
        <v>114</v>
      </c>
      <c r="AV7" s="10">
        <v>45</v>
      </c>
      <c r="AW7" s="10">
        <v>41</v>
      </c>
      <c r="AX7" s="10">
        <v>55</v>
      </c>
      <c r="AY7" s="8"/>
    </row>
    <row r="8" spans="1:51">
      <c r="A8" s="25"/>
      <c r="B8" s="25"/>
      <c r="C8" s="11" t="s">
        <v>97</v>
      </c>
      <c r="D8" s="11"/>
      <c r="E8" s="11"/>
      <c r="F8" s="11"/>
      <c r="G8" s="11"/>
      <c r="H8" s="11"/>
      <c r="I8" s="11"/>
      <c r="J8" s="11"/>
      <c r="K8" s="11"/>
      <c r="L8" s="11"/>
      <c r="M8" s="11"/>
      <c r="N8" s="11"/>
      <c r="O8" s="12" t="s">
        <v>129</v>
      </c>
      <c r="P8" s="11"/>
      <c r="Q8" s="11"/>
      <c r="R8" s="11"/>
      <c r="S8" s="11"/>
      <c r="T8" s="11" t="s">
        <v>97</v>
      </c>
      <c r="U8" s="11"/>
      <c r="V8" s="12" t="s">
        <v>130</v>
      </c>
      <c r="W8" s="12" t="s">
        <v>131</v>
      </c>
      <c r="X8" s="11"/>
      <c r="Y8" s="11"/>
      <c r="Z8" s="11"/>
      <c r="AA8" s="11"/>
      <c r="AB8" s="11"/>
      <c r="AC8" s="11"/>
      <c r="AD8" s="11"/>
      <c r="AE8" s="11"/>
      <c r="AF8" s="11"/>
      <c r="AG8" s="11"/>
      <c r="AH8" s="11" t="s">
        <v>97</v>
      </c>
      <c r="AI8" s="11"/>
      <c r="AJ8" s="11" t="s">
        <v>97</v>
      </c>
      <c r="AK8" s="11"/>
      <c r="AL8" s="11"/>
      <c r="AM8" s="11"/>
      <c r="AN8" s="11"/>
      <c r="AO8" s="11"/>
      <c r="AP8" s="11" t="s">
        <v>97</v>
      </c>
      <c r="AQ8" s="11"/>
      <c r="AR8" s="11"/>
      <c r="AS8" s="11"/>
      <c r="AT8" s="11"/>
      <c r="AU8" s="11"/>
      <c r="AV8" s="11"/>
      <c r="AW8" s="11"/>
      <c r="AX8" s="11"/>
      <c r="AY8" s="8"/>
    </row>
    <row r="9" spans="1:51">
      <c r="A9" s="25"/>
      <c r="B9" s="24" t="s">
        <v>132</v>
      </c>
      <c r="C9" s="9">
        <v>0.90212152712409999</v>
      </c>
      <c r="D9" s="9">
        <v>0.88388735051620004</v>
      </c>
      <c r="E9" s="9">
        <v>0.93899308305770002</v>
      </c>
      <c r="F9" s="9">
        <v>0.93892499582200006</v>
      </c>
      <c r="G9" s="9">
        <v>0.83232007174550005</v>
      </c>
      <c r="H9" s="9">
        <v>0.85489794565840005</v>
      </c>
      <c r="I9" s="9">
        <v>0.78779284427389995</v>
      </c>
      <c r="J9" s="9">
        <v>0.93511981511350006</v>
      </c>
      <c r="K9" s="9">
        <v>0.90582656371390002</v>
      </c>
      <c r="L9" s="9">
        <v>0.94006243746739993</v>
      </c>
      <c r="M9" s="9">
        <v>0.93760146997139993</v>
      </c>
      <c r="N9" s="9">
        <v>0.87059157751859995</v>
      </c>
      <c r="O9" s="9">
        <v>0.95007943460199995</v>
      </c>
      <c r="P9" s="9">
        <v>0.81842969618430006</v>
      </c>
      <c r="Q9" s="9">
        <v>0.92230329194999994</v>
      </c>
      <c r="R9" s="9">
        <v>0.79380124617890002</v>
      </c>
      <c r="S9" s="9">
        <v>0.71443265117870003</v>
      </c>
      <c r="T9" s="9">
        <v>1</v>
      </c>
      <c r="U9" s="9">
        <v>0.78129281909279991</v>
      </c>
      <c r="V9" s="9">
        <v>0.93804187796969996</v>
      </c>
      <c r="W9" s="9">
        <v>0.93766132313609996</v>
      </c>
      <c r="X9" s="9">
        <v>0.68790074210140006</v>
      </c>
      <c r="Y9" s="9">
        <v>0.76421297077899997</v>
      </c>
      <c r="Z9" s="9">
        <v>0.90170655256130006</v>
      </c>
      <c r="AA9" s="9">
        <v>0.4465479459135</v>
      </c>
      <c r="AB9" s="9">
        <v>0.90805871455609999</v>
      </c>
      <c r="AC9" s="9">
        <v>0.92152732055469999</v>
      </c>
      <c r="AD9" s="9">
        <v>0.75236983046790007</v>
      </c>
      <c r="AE9" s="9">
        <v>1</v>
      </c>
      <c r="AF9" s="9">
        <v>0.86317459464730006</v>
      </c>
      <c r="AG9" s="9">
        <v>0.91705508524779999</v>
      </c>
      <c r="AH9" s="9">
        <v>1</v>
      </c>
      <c r="AI9" s="9">
        <v>1</v>
      </c>
      <c r="AJ9" s="9"/>
      <c r="AK9" s="9">
        <v>0.85092217582030005</v>
      </c>
      <c r="AL9" s="9">
        <v>0.89268210672449999</v>
      </c>
      <c r="AM9" s="9">
        <v>0.79519907307589999</v>
      </c>
      <c r="AN9" s="9">
        <v>0.91134235885340009</v>
      </c>
      <c r="AO9" s="9">
        <v>0.92191789606019992</v>
      </c>
      <c r="AP9" s="9">
        <v>1</v>
      </c>
      <c r="AQ9" s="9">
        <v>0.8988636422566999</v>
      </c>
      <c r="AR9" s="9">
        <v>1</v>
      </c>
      <c r="AS9" s="9">
        <v>0.93770849452470006</v>
      </c>
      <c r="AT9" s="9">
        <v>0.89440450173350006</v>
      </c>
      <c r="AU9" s="9">
        <v>0.88049799235619997</v>
      </c>
      <c r="AV9" s="9">
        <v>0.91222416627030001</v>
      </c>
      <c r="AW9" s="9">
        <v>0.75770734493839997</v>
      </c>
      <c r="AX9" s="9">
        <v>0.97665479638809993</v>
      </c>
      <c r="AY9" s="8"/>
    </row>
    <row r="10" spans="1:51">
      <c r="A10" s="25"/>
      <c r="B10" s="25"/>
      <c r="C10" s="10">
        <v>460</v>
      </c>
      <c r="D10" s="10">
        <v>108</v>
      </c>
      <c r="E10" s="10">
        <v>130</v>
      </c>
      <c r="F10" s="10">
        <v>126</v>
      </c>
      <c r="G10" s="10">
        <v>96</v>
      </c>
      <c r="H10" s="10">
        <v>21</v>
      </c>
      <c r="I10" s="10">
        <v>63</v>
      </c>
      <c r="J10" s="10">
        <v>79</v>
      </c>
      <c r="K10" s="10">
        <v>105</v>
      </c>
      <c r="L10" s="10">
        <v>161</v>
      </c>
      <c r="M10" s="10">
        <v>166</v>
      </c>
      <c r="N10" s="10">
        <v>274</v>
      </c>
      <c r="O10" s="10">
        <v>218</v>
      </c>
      <c r="P10" s="10">
        <v>68</v>
      </c>
      <c r="Q10" s="10">
        <v>74</v>
      </c>
      <c r="R10" s="10">
        <v>44</v>
      </c>
      <c r="S10" s="10">
        <v>10</v>
      </c>
      <c r="T10" s="10">
        <v>1</v>
      </c>
      <c r="U10" s="10">
        <v>3</v>
      </c>
      <c r="V10" s="10">
        <v>186</v>
      </c>
      <c r="W10" s="10">
        <v>195</v>
      </c>
      <c r="X10" s="10">
        <v>42</v>
      </c>
      <c r="Y10" s="10">
        <v>16</v>
      </c>
      <c r="Z10" s="10">
        <v>2</v>
      </c>
      <c r="AA10" s="10">
        <v>2</v>
      </c>
      <c r="AB10" s="10">
        <v>275</v>
      </c>
      <c r="AC10" s="10">
        <v>45</v>
      </c>
      <c r="AD10" s="10">
        <v>4</v>
      </c>
      <c r="AE10" s="10">
        <v>15</v>
      </c>
      <c r="AF10" s="10">
        <v>35</v>
      </c>
      <c r="AG10" s="10">
        <v>10</v>
      </c>
      <c r="AH10" s="10">
        <v>1</v>
      </c>
      <c r="AI10" s="10">
        <v>2</v>
      </c>
      <c r="AJ10" s="10">
        <v>0</v>
      </c>
      <c r="AK10" s="10">
        <v>63</v>
      </c>
      <c r="AL10" s="10">
        <v>179</v>
      </c>
      <c r="AM10" s="10">
        <v>12</v>
      </c>
      <c r="AN10" s="10">
        <v>129</v>
      </c>
      <c r="AO10" s="10">
        <v>112</v>
      </c>
      <c r="AP10" s="10">
        <v>1</v>
      </c>
      <c r="AQ10" s="10">
        <v>9</v>
      </c>
      <c r="AR10" s="10">
        <v>6</v>
      </c>
      <c r="AS10" s="10">
        <v>99</v>
      </c>
      <c r="AT10" s="10">
        <v>123</v>
      </c>
      <c r="AU10" s="10">
        <v>101</v>
      </c>
      <c r="AV10" s="10">
        <v>43</v>
      </c>
      <c r="AW10" s="10">
        <v>35</v>
      </c>
      <c r="AX10" s="10">
        <v>53</v>
      </c>
      <c r="AY10" s="8"/>
    </row>
    <row r="11" spans="1:51">
      <c r="A11" s="25"/>
      <c r="B11" s="25"/>
      <c r="C11" s="11" t="s">
        <v>97</v>
      </c>
      <c r="D11" s="11"/>
      <c r="E11" s="11"/>
      <c r="F11" s="11"/>
      <c r="G11" s="11"/>
      <c r="H11" s="11"/>
      <c r="I11" s="11"/>
      <c r="J11" s="11"/>
      <c r="K11" s="11"/>
      <c r="L11" s="12" t="s">
        <v>120</v>
      </c>
      <c r="M11" s="12" t="s">
        <v>120</v>
      </c>
      <c r="N11" s="11"/>
      <c r="O11" s="12" t="s">
        <v>133</v>
      </c>
      <c r="P11" s="11"/>
      <c r="Q11" s="11"/>
      <c r="R11" s="11"/>
      <c r="S11" s="11"/>
      <c r="T11" s="11" t="s">
        <v>97</v>
      </c>
      <c r="U11" s="11"/>
      <c r="V11" s="12" t="s">
        <v>134</v>
      </c>
      <c r="W11" s="12" t="s">
        <v>130</v>
      </c>
      <c r="X11" s="11"/>
      <c r="Y11" s="11"/>
      <c r="Z11" s="11"/>
      <c r="AA11" s="11"/>
      <c r="AB11" s="11"/>
      <c r="AC11" s="11"/>
      <c r="AD11" s="11"/>
      <c r="AE11" s="11"/>
      <c r="AF11" s="11"/>
      <c r="AG11" s="11"/>
      <c r="AH11" s="11" t="s">
        <v>97</v>
      </c>
      <c r="AI11" s="11"/>
      <c r="AJ11" s="11" t="s">
        <v>97</v>
      </c>
      <c r="AK11" s="11"/>
      <c r="AL11" s="11"/>
      <c r="AM11" s="11"/>
      <c r="AN11" s="11"/>
      <c r="AO11" s="11"/>
      <c r="AP11" s="11" t="s">
        <v>97</v>
      </c>
      <c r="AQ11" s="11"/>
      <c r="AR11" s="11"/>
      <c r="AS11" s="11"/>
      <c r="AT11" s="11"/>
      <c r="AU11" s="11"/>
      <c r="AV11" s="11"/>
      <c r="AW11" s="11"/>
      <c r="AX11" s="12" t="s">
        <v>135</v>
      </c>
      <c r="AY11" s="8"/>
    </row>
    <row r="12" spans="1:51">
      <c r="A12" s="25"/>
      <c r="B12" s="24" t="s">
        <v>136</v>
      </c>
      <c r="C12" s="9">
        <v>7.5775526671650009E-2</v>
      </c>
      <c r="D12" s="9">
        <v>9.4971410839449988E-2</v>
      </c>
      <c r="E12" s="9">
        <v>5.174557179283E-2</v>
      </c>
      <c r="F12" s="9">
        <v>4.8956008328080003E-2</v>
      </c>
      <c r="G12" s="9">
        <v>0.1175794640554</v>
      </c>
      <c r="H12" s="9">
        <v>4.3502355174219999E-2</v>
      </c>
      <c r="I12" s="9">
        <v>0.19423664222529999</v>
      </c>
      <c r="J12" s="9">
        <v>4.1240524548339999E-2</v>
      </c>
      <c r="K12" s="9">
        <v>8.1983253092480002E-2</v>
      </c>
      <c r="L12" s="9">
        <v>4.8535978244580003E-2</v>
      </c>
      <c r="M12" s="9">
        <v>5.0447312397750001E-2</v>
      </c>
      <c r="N12" s="9">
        <v>9.6577764816639988E-2</v>
      </c>
      <c r="O12" s="9">
        <v>4.5007938227469999E-2</v>
      </c>
      <c r="P12" s="9">
        <v>0.17138541880319999</v>
      </c>
      <c r="Q12" s="9">
        <v>6.4073537555740009E-2</v>
      </c>
      <c r="R12" s="9">
        <v>9.0715844599990006E-2</v>
      </c>
      <c r="S12" s="9">
        <v>0.15249988686409999</v>
      </c>
      <c r="T12" s="9">
        <v>0</v>
      </c>
      <c r="U12" s="9">
        <v>0.21870718090720001</v>
      </c>
      <c r="V12" s="9">
        <v>5.2016974880770013E-2</v>
      </c>
      <c r="W12" s="9">
        <v>5.9255981183790003E-2</v>
      </c>
      <c r="X12" s="9">
        <v>0.17930505242540001</v>
      </c>
      <c r="Y12" s="9">
        <v>0.1780480158013</v>
      </c>
      <c r="Z12" s="9">
        <v>9.8293447438670009E-2</v>
      </c>
      <c r="AA12" s="9">
        <v>0.36134452449060001</v>
      </c>
      <c r="AB12" s="9">
        <v>7.4762551813989997E-2</v>
      </c>
      <c r="AC12" s="9">
        <v>5.0861056903339988E-2</v>
      </c>
      <c r="AD12" s="9">
        <v>0.24763016953209999</v>
      </c>
      <c r="AE12" s="9">
        <v>0</v>
      </c>
      <c r="AF12" s="9">
        <v>8.7088146071200009E-2</v>
      </c>
      <c r="AG12" s="9">
        <v>0</v>
      </c>
      <c r="AH12" s="9">
        <v>0</v>
      </c>
      <c r="AI12" s="9">
        <v>0</v>
      </c>
      <c r="AJ12" s="9"/>
      <c r="AK12" s="9">
        <v>0.12899989819650001</v>
      </c>
      <c r="AL12" s="9">
        <v>8.7289059336949998E-2</v>
      </c>
      <c r="AM12" s="9">
        <v>0.20480092692410001</v>
      </c>
      <c r="AN12" s="9">
        <v>7.1475097319819991E-2</v>
      </c>
      <c r="AO12" s="9">
        <v>4.6445190163079998E-2</v>
      </c>
      <c r="AP12" s="9">
        <v>0</v>
      </c>
      <c r="AQ12" s="9">
        <v>0.1011363577433</v>
      </c>
      <c r="AR12" s="9">
        <v>0</v>
      </c>
      <c r="AS12" s="9">
        <v>6.2291505475349999E-2</v>
      </c>
      <c r="AT12" s="9">
        <v>6.3634520420180002E-2</v>
      </c>
      <c r="AU12" s="9">
        <v>0.1050485780729</v>
      </c>
      <c r="AV12" s="9">
        <v>6.5523385486089991E-2</v>
      </c>
      <c r="AW12" s="9">
        <v>0.20284901837280001</v>
      </c>
      <c r="AX12" s="9">
        <v>9.2292750515449995E-3</v>
      </c>
      <c r="AY12" s="8"/>
    </row>
    <row r="13" spans="1:51">
      <c r="A13" s="25"/>
      <c r="B13" s="25"/>
      <c r="C13" s="10">
        <v>45</v>
      </c>
      <c r="D13" s="10">
        <v>12</v>
      </c>
      <c r="E13" s="10">
        <v>9</v>
      </c>
      <c r="F13" s="10">
        <v>13</v>
      </c>
      <c r="G13" s="10">
        <v>11</v>
      </c>
      <c r="H13" s="10">
        <v>3</v>
      </c>
      <c r="I13" s="10">
        <v>13</v>
      </c>
      <c r="J13" s="10">
        <v>8</v>
      </c>
      <c r="K13" s="10">
        <v>11</v>
      </c>
      <c r="L13" s="10">
        <v>8</v>
      </c>
      <c r="M13" s="10">
        <v>13</v>
      </c>
      <c r="N13" s="10">
        <v>29</v>
      </c>
      <c r="O13" s="10">
        <v>10</v>
      </c>
      <c r="P13" s="10">
        <v>15</v>
      </c>
      <c r="Q13" s="10">
        <v>5</v>
      </c>
      <c r="R13" s="10">
        <v>7</v>
      </c>
      <c r="S13" s="10">
        <v>2</v>
      </c>
      <c r="T13" s="10">
        <v>0</v>
      </c>
      <c r="U13" s="10">
        <v>1</v>
      </c>
      <c r="V13" s="10">
        <v>10</v>
      </c>
      <c r="W13" s="10">
        <v>17</v>
      </c>
      <c r="X13" s="10">
        <v>9</v>
      </c>
      <c r="Y13" s="10">
        <v>5</v>
      </c>
      <c r="Z13" s="10">
        <v>1</v>
      </c>
      <c r="AA13" s="10">
        <v>1</v>
      </c>
      <c r="AB13" s="10">
        <v>27</v>
      </c>
      <c r="AC13" s="10">
        <v>4</v>
      </c>
      <c r="AD13" s="10">
        <v>2</v>
      </c>
      <c r="AE13" s="10">
        <v>0</v>
      </c>
      <c r="AF13" s="10">
        <v>3</v>
      </c>
      <c r="AG13" s="10">
        <v>0</v>
      </c>
      <c r="AH13" s="10">
        <v>0</v>
      </c>
      <c r="AI13" s="10">
        <v>0</v>
      </c>
      <c r="AJ13" s="10">
        <v>0</v>
      </c>
      <c r="AK13" s="10">
        <v>8</v>
      </c>
      <c r="AL13" s="10">
        <v>18</v>
      </c>
      <c r="AM13" s="10">
        <v>3</v>
      </c>
      <c r="AN13" s="10">
        <v>12</v>
      </c>
      <c r="AO13" s="10">
        <v>8</v>
      </c>
      <c r="AP13" s="10">
        <v>0</v>
      </c>
      <c r="AQ13" s="10">
        <v>2</v>
      </c>
      <c r="AR13" s="10">
        <v>0</v>
      </c>
      <c r="AS13" s="10">
        <v>9</v>
      </c>
      <c r="AT13" s="10">
        <v>13</v>
      </c>
      <c r="AU13" s="10">
        <v>13</v>
      </c>
      <c r="AV13" s="10">
        <v>2</v>
      </c>
      <c r="AW13" s="10">
        <v>6</v>
      </c>
      <c r="AX13" s="10">
        <v>2</v>
      </c>
      <c r="AY13" s="8"/>
    </row>
    <row r="14" spans="1:51">
      <c r="A14" s="25"/>
      <c r="B14" s="25"/>
      <c r="C14" s="11" t="s">
        <v>97</v>
      </c>
      <c r="D14" s="11"/>
      <c r="E14" s="11"/>
      <c r="F14" s="11"/>
      <c r="G14" s="11"/>
      <c r="H14" s="11"/>
      <c r="I14" s="12" t="s">
        <v>137</v>
      </c>
      <c r="J14" s="11"/>
      <c r="K14" s="11"/>
      <c r="L14" s="11"/>
      <c r="M14" s="11"/>
      <c r="N14" s="11"/>
      <c r="O14" s="11"/>
      <c r="P14" s="11"/>
      <c r="Q14" s="11"/>
      <c r="R14" s="11"/>
      <c r="S14" s="11"/>
      <c r="T14" s="11" t="s">
        <v>97</v>
      </c>
      <c r="U14" s="11"/>
      <c r="V14" s="11"/>
      <c r="W14" s="11"/>
      <c r="X14" s="11"/>
      <c r="Y14" s="11"/>
      <c r="Z14" s="11"/>
      <c r="AA14" s="11"/>
      <c r="AB14" s="11"/>
      <c r="AC14" s="11"/>
      <c r="AD14" s="11"/>
      <c r="AE14" s="11"/>
      <c r="AF14" s="11"/>
      <c r="AG14" s="11"/>
      <c r="AH14" s="11" t="s">
        <v>97</v>
      </c>
      <c r="AI14" s="11"/>
      <c r="AJ14" s="11" t="s">
        <v>97</v>
      </c>
      <c r="AK14" s="11"/>
      <c r="AL14" s="11"/>
      <c r="AM14" s="11"/>
      <c r="AN14" s="11"/>
      <c r="AO14" s="11"/>
      <c r="AP14" s="11" t="s">
        <v>97</v>
      </c>
      <c r="AQ14" s="11"/>
      <c r="AR14" s="11"/>
      <c r="AS14" s="11"/>
      <c r="AT14" s="11"/>
      <c r="AU14" s="12" t="s">
        <v>117</v>
      </c>
      <c r="AV14" s="11"/>
      <c r="AW14" s="12" t="s">
        <v>138</v>
      </c>
      <c r="AX14" s="11"/>
      <c r="AY14" s="8"/>
    </row>
    <row r="15" spans="1:51">
      <c r="A15" s="25"/>
      <c r="B15" s="24" t="s">
        <v>139</v>
      </c>
      <c r="C15" s="9">
        <v>1.209330751309E-2</v>
      </c>
      <c r="D15" s="9">
        <v>0</v>
      </c>
      <c r="E15" s="9">
        <v>6.4070407176269996E-3</v>
      </c>
      <c r="F15" s="9">
        <v>8.6953851203570003E-3</v>
      </c>
      <c r="G15" s="9">
        <v>3.4449352633140001E-2</v>
      </c>
      <c r="H15" s="9">
        <v>9.2510864524540007E-2</v>
      </c>
      <c r="I15" s="9">
        <v>1.797051350079E-2</v>
      </c>
      <c r="J15" s="9">
        <v>0</v>
      </c>
      <c r="K15" s="9">
        <v>8.0867190804130001E-3</v>
      </c>
      <c r="L15" s="9">
        <v>4.8115989048980014E-3</v>
      </c>
      <c r="M15" s="9">
        <v>8.1995327468479991E-3</v>
      </c>
      <c r="N15" s="9">
        <v>1.640434923672E-2</v>
      </c>
      <c r="O15" s="9">
        <v>3.7035312459590001E-3</v>
      </c>
      <c r="P15" s="9">
        <v>0</v>
      </c>
      <c r="Q15" s="9">
        <v>1.3623170494229999E-2</v>
      </c>
      <c r="R15" s="9">
        <v>8.514833146353E-2</v>
      </c>
      <c r="S15" s="9">
        <v>0</v>
      </c>
      <c r="T15" s="9">
        <v>0</v>
      </c>
      <c r="U15" s="9">
        <v>0</v>
      </c>
      <c r="V15" s="9">
        <v>4.4171486146509986E-3</v>
      </c>
      <c r="W15" s="9">
        <v>1.226736830402E-3</v>
      </c>
      <c r="X15" s="9">
        <v>7.5911724277330006E-2</v>
      </c>
      <c r="Y15" s="9">
        <v>5.7739013419700003E-2</v>
      </c>
      <c r="Z15" s="9">
        <v>0</v>
      </c>
      <c r="AA15" s="9">
        <v>0</v>
      </c>
      <c r="AB15" s="9">
        <v>1.3324224601410001E-2</v>
      </c>
      <c r="AC15" s="9">
        <v>2.1090717527419998E-2</v>
      </c>
      <c r="AD15" s="9">
        <v>0</v>
      </c>
      <c r="AE15" s="9">
        <v>0</v>
      </c>
      <c r="AF15" s="9">
        <v>1.9683068131899999E-2</v>
      </c>
      <c r="AG15" s="9">
        <v>0</v>
      </c>
      <c r="AH15" s="9">
        <v>0</v>
      </c>
      <c r="AI15" s="9">
        <v>0</v>
      </c>
      <c r="AJ15" s="9"/>
      <c r="AK15" s="9">
        <v>0</v>
      </c>
      <c r="AL15" s="9">
        <v>9.4589451431410006E-3</v>
      </c>
      <c r="AM15" s="9">
        <v>0</v>
      </c>
      <c r="AN15" s="9">
        <v>0</v>
      </c>
      <c r="AO15" s="9">
        <v>3.1636913776740001E-2</v>
      </c>
      <c r="AP15" s="9">
        <v>0</v>
      </c>
      <c r="AQ15" s="9">
        <v>0</v>
      </c>
      <c r="AR15" s="9">
        <v>0</v>
      </c>
      <c r="AS15" s="9">
        <v>0</v>
      </c>
      <c r="AT15" s="9">
        <v>2.8591817765789999E-2</v>
      </c>
      <c r="AU15" s="9">
        <v>1.063470313465E-2</v>
      </c>
      <c r="AV15" s="9">
        <v>1.539434495344E-2</v>
      </c>
      <c r="AW15" s="9">
        <v>0</v>
      </c>
      <c r="AX15" s="9">
        <v>0</v>
      </c>
      <c r="AY15" s="8"/>
    </row>
    <row r="16" spans="1:51">
      <c r="A16" s="25"/>
      <c r="B16" s="25"/>
      <c r="C16" s="10">
        <v>5</v>
      </c>
      <c r="D16" s="10">
        <v>0</v>
      </c>
      <c r="E16" s="10">
        <v>1</v>
      </c>
      <c r="F16" s="10">
        <v>2</v>
      </c>
      <c r="G16" s="10">
        <v>2</v>
      </c>
      <c r="H16" s="10">
        <v>1</v>
      </c>
      <c r="I16" s="10">
        <v>2</v>
      </c>
      <c r="J16" s="10">
        <v>0</v>
      </c>
      <c r="K16" s="10">
        <v>1</v>
      </c>
      <c r="L16" s="10">
        <v>1</v>
      </c>
      <c r="M16" s="10">
        <v>2</v>
      </c>
      <c r="N16" s="10">
        <v>3</v>
      </c>
      <c r="O16" s="10">
        <v>1</v>
      </c>
      <c r="P16" s="10">
        <v>0</v>
      </c>
      <c r="Q16" s="10">
        <v>1</v>
      </c>
      <c r="R16" s="10">
        <v>3</v>
      </c>
      <c r="S16" s="10">
        <v>0</v>
      </c>
      <c r="T16" s="10">
        <v>0</v>
      </c>
      <c r="U16" s="10">
        <v>0</v>
      </c>
      <c r="V16" s="10">
        <v>1</v>
      </c>
      <c r="W16" s="10">
        <v>1</v>
      </c>
      <c r="X16" s="10">
        <v>2</v>
      </c>
      <c r="Y16" s="10">
        <v>1</v>
      </c>
      <c r="Z16" s="10">
        <v>0</v>
      </c>
      <c r="AA16" s="10">
        <v>0</v>
      </c>
      <c r="AB16" s="10">
        <v>2</v>
      </c>
      <c r="AC16" s="10">
        <v>2</v>
      </c>
      <c r="AD16" s="10">
        <v>0</v>
      </c>
      <c r="AE16" s="10">
        <v>0</v>
      </c>
      <c r="AF16" s="10">
        <v>1</v>
      </c>
      <c r="AG16" s="10">
        <v>0</v>
      </c>
      <c r="AH16" s="10">
        <v>0</v>
      </c>
      <c r="AI16" s="10">
        <v>0</v>
      </c>
      <c r="AJ16" s="10">
        <v>0</v>
      </c>
      <c r="AK16" s="10">
        <v>0</v>
      </c>
      <c r="AL16" s="10">
        <v>2</v>
      </c>
      <c r="AM16" s="10">
        <v>0</v>
      </c>
      <c r="AN16" s="10">
        <v>0</v>
      </c>
      <c r="AO16" s="10">
        <v>3</v>
      </c>
      <c r="AP16" s="10">
        <v>0</v>
      </c>
      <c r="AQ16" s="10">
        <v>0</v>
      </c>
      <c r="AR16" s="10">
        <v>0</v>
      </c>
      <c r="AS16" s="10">
        <v>0</v>
      </c>
      <c r="AT16" s="10">
        <v>2</v>
      </c>
      <c r="AU16" s="10">
        <v>2</v>
      </c>
      <c r="AV16" s="10">
        <v>1</v>
      </c>
      <c r="AW16" s="10">
        <v>0</v>
      </c>
      <c r="AX16" s="10">
        <v>0</v>
      </c>
      <c r="AY16" s="8"/>
    </row>
    <row r="17" spans="1:51">
      <c r="A17" s="25"/>
      <c r="B17" s="25"/>
      <c r="C17" s="11" t="s">
        <v>97</v>
      </c>
      <c r="D17" s="11"/>
      <c r="E17" s="11"/>
      <c r="F17" s="11"/>
      <c r="G17" s="11"/>
      <c r="H17" s="12" t="s">
        <v>100</v>
      </c>
      <c r="I17" s="11"/>
      <c r="J17" s="11"/>
      <c r="K17" s="11"/>
      <c r="L17" s="11"/>
      <c r="M17" s="11"/>
      <c r="N17" s="11"/>
      <c r="O17" s="11"/>
      <c r="P17" s="11"/>
      <c r="Q17" s="11"/>
      <c r="R17" s="12" t="s">
        <v>105</v>
      </c>
      <c r="S17" s="11"/>
      <c r="T17" s="11" t="s">
        <v>97</v>
      </c>
      <c r="U17" s="11"/>
      <c r="V17" s="11"/>
      <c r="W17" s="11"/>
      <c r="X17" s="12" t="s">
        <v>140</v>
      </c>
      <c r="Y17" s="12" t="s">
        <v>141</v>
      </c>
      <c r="Z17" s="11"/>
      <c r="AA17" s="11"/>
      <c r="AB17" s="11"/>
      <c r="AC17" s="11"/>
      <c r="AD17" s="11"/>
      <c r="AE17" s="11"/>
      <c r="AF17" s="11"/>
      <c r="AG17" s="11"/>
      <c r="AH17" s="11" t="s">
        <v>97</v>
      </c>
      <c r="AI17" s="11"/>
      <c r="AJ17" s="11" t="s">
        <v>97</v>
      </c>
      <c r="AK17" s="11"/>
      <c r="AL17" s="11"/>
      <c r="AM17" s="11"/>
      <c r="AN17" s="11"/>
      <c r="AO17" s="11"/>
      <c r="AP17" s="11" t="s">
        <v>97</v>
      </c>
      <c r="AQ17" s="11"/>
      <c r="AR17" s="11"/>
      <c r="AS17" s="11"/>
      <c r="AT17" s="11"/>
      <c r="AU17" s="11"/>
      <c r="AV17" s="11"/>
      <c r="AW17" s="11"/>
      <c r="AX17" s="11"/>
      <c r="AY17" s="8"/>
    </row>
    <row r="18" spans="1:51">
      <c r="A18" s="25"/>
      <c r="B18" s="24" t="s">
        <v>142</v>
      </c>
      <c r="C18" s="9">
        <v>1.000963869115E-2</v>
      </c>
      <c r="D18" s="9">
        <v>2.1141238644359999E-2</v>
      </c>
      <c r="E18" s="9">
        <v>2.8543044318219998E-3</v>
      </c>
      <c r="F18" s="9">
        <v>3.423610729526E-3</v>
      </c>
      <c r="G18" s="9">
        <v>1.5651111565869999E-2</v>
      </c>
      <c r="H18" s="9">
        <v>9.088834642858E-3</v>
      </c>
      <c r="I18" s="9">
        <v>0</v>
      </c>
      <c r="J18" s="9">
        <v>2.3639660338180001E-2</v>
      </c>
      <c r="K18" s="9">
        <v>4.1034641131920003E-3</v>
      </c>
      <c r="L18" s="9">
        <v>6.5899853831160003E-3</v>
      </c>
      <c r="M18" s="9">
        <v>3.7516848839860002E-3</v>
      </c>
      <c r="N18" s="9">
        <v>1.6426308428060001E-2</v>
      </c>
      <c r="O18" s="9">
        <v>1.20909592454E-3</v>
      </c>
      <c r="P18" s="9">
        <v>1.01848850125E-2</v>
      </c>
      <c r="Q18" s="9">
        <v>0</v>
      </c>
      <c r="R18" s="9">
        <v>3.033457775758E-2</v>
      </c>
      <c r="S18" s="9">
        <v>0.13306746195720001</v>
      </c>
      <c r="T18" s="9">
        <v>0</v>
      </c>
      <c r="U18" s="9">
        <v>0</v>
      </c>
      <c r="V18" s="9">
        <v>5.5239985348809993E-3</v>
      </c>
      <c r="W18" s="9">
        <v>1.8559588497550001E-3</v>
      </c>
      <c r="X18" s="9">
        <v>5.6882481195819998E-2</v>
      </c>
      <c r="Y18" s="9">
        <v>0</v>
      </c>
      <c r="Z18" s="9">
        <v>0</v>
      </c>
      <c r="AA18" s="9">
        <v>0.1921075295959</v>
      </c>
      <c r="AB18" s="9">
        <v>3.8545090285289998E-3</v>
      </c>
      <c r="AC18" s="9">
        <v>6.520905014555E-3</v>
      </c>
      <c r="AD18" s="9">
        <v>0</v>
      </c>
      <c r="AE18" s="9">
        <v>0</v>
      </c>
      <c r="AF18" s="9">
        <v>3.0054191149590001E-2</v>
      </c>
      <c r="AG18" s="9">
        <v>8.2944914752180007E-2</v>
      </c>
      <c r="AH18" s="9">
        <v>0</v>
      </c>
      <c r="AI18" s="9">
        <v>0</v>
      </c>
      <c r="AJ18" s="9"/>
      <c r="AK18" s="9">
        <v>2.0077925983160001E-2</v>
      </c>
      <c r="AL18" s="9">
        <v>1.056988879544E-2</v>
      </c>
      <c r="AM18" s="9">
        <v>0</v>
      </c>
      <c r="AN18" s="9">
        <v>1.718254382681E-2</v>
      </c>
      <c r="AO18" s="9">
        <v>0</v>
      </c>
      <c r="AP18" s="9">
        <v>0</v>
      </c>
      <c r="AQ18" s="9">
        <v>0</v>
      </c>
      <c r="AR18" s="9">
        <v>0</v>
      </c>
      <c r="AS18" s="9">
        <v>0</v>
      </c>
      <c r="AT18" s="9">
        <v>1.336916008049E-2</v>
      </c>
      <c r="AU18" s="9">
        <v>3.8187264362559998E-3</v>
      </c>
      <c r="AV18" s="9">
        <v>6.8581032901359994E-3</v>
      </c>
      <c r="AW18" s="9">
        <v>3.9443636688790001E-2</v>
      </c>
      <c r="AX18" s="9">
        <v>1.411592856032E-2</v>
      </c>
      <c r="AY18" s="8"/>
    </row>
    <row r="19" spans="1:51">
      <c r="A19" s="25"/>
      <c r="B19" s="25"/>
      <c r="C19" s="10">
        <v>8</v>
      </c>
      <c r="D19" s="10">
        <v>3</v>
      </c>
      <c r="E19" s="10">
        <v>1</v>
      </c>
      <c r="F19" s="10">
        <v>1</v>
      </c>
      <c r="G19" s="10">
        <v>3</v>
      </c>
      <c r="H19" s="10">
        <v>1</v>
      </c>
      <c r="I19" s="10">
        <v>0</v>
      </c>
      <c r="J19" s="10">
        <v>2</v>
      </c>
      <c r="K19" s="10">
        <v>1</v>
      </c>
      <c r="L19" s="10">
        <v>2</v>
      </c>
      <c r="M19" s="10">
        <v>2</v>
      </c>
      <c r="N19" s="10">
        <v>6</v>
      </c>
      <c r="O19" s="10">
        <v>1</v>
      </c>
      <c r="P19" s="10">
        <v>1</v>
      </c>
      <c r="Q19" s="10">
        <v>0</v>
      </c>
      <c r="R19" s="10">
        <v>2</v>
      </c>
      <c r="S19" s="10">
        <v>2</v>
      </c>
      <c r="T19" s="10">
        <v>0</v>
      </c>
      <c r="U19" s="10">
        <v>0</v>
      </c>
      <c r="V19" s="10">
        <v>2</v>
      </c>
      <c r="W19" s="10">
        <v>1</v>
      </c>
      <c r="X19" s="10">
        <v>4</v>
      </c>
      <c r="Y19" s="10">
        <v>0</v>
      </c>
      <c r="Z19" s="10">
        <v>0</v>
      </c>
      <c r="AA19" s="10">
        <v>1</v>
      </c>
      <c r="AB19" s="10">
        <v>2</v>
      </c>
      <c r="AC19" s="10">
        <v>1</v>
      </c>
      <c r="AD19" s="10">
        <v>0</v>
      </c>
      <c r="AE19" s="10">
        <v>0</v>
      </c>
      <c r="AF19" s="10">
        <v>2</v>
      </c>
      <c r="AG19" s="10">
        <v>1</v>
      </c>
      <c r="AH19" s="10">
        <v>0</v>
      </c>
      <c r="AI19" s="10">
        <v>0</v>
      </c>
      <c r="AJ19" s="10">
        <v>0</v>
      </c>
      <c r="AK19" s="10">
        <v>2</v>
      </c>
      <c r="AL19" s="10">
        <v>3</v>
      </c>
      <c r="AM19" s="10">
        <v>0</v>
      </c>
      <c r="AN19" s="10">
        <v>4</v>
      </c>
      <c r="AO19" s="10">
        <v>0</v>
      </c>
      <c r="AP19" s="10">
        <v>0</v>
      </c>
      <c r="AQ19" s="10">
        <v>0</v>
      </c>
      <c r="AR19" s="10">
        <v>0</v>
      </c>
      <c r="AS19" s="10">
        <v>0</v>
      </c>
      <c r="AT19" s="10">
        <v>3</v>
      </c>
      <c r="AU19" s="10">
        <v>1</v>
      </c>
      <c r="AV19" s="10">
        <v>1</v>
      </c>
      <c r="AW19" s="10">
        <v>2</v>
      </c>
      <c r="AX19" s="10">
        <v>1</v>
      </c>
      <c r="AY19" s="8"/>
    </row>
    <row r="20" spans="1:51">
      <c r="A20" s="25"/>
      <c r="B20" s="25"/>
      <c r="C20" s="11" t="s">
        <v>97</v>
      </c>
      <c r="D20" s="11"/>
      <c r="E20" s="11"/>
      <c r="F20" s="11"/>
      <c r="G20" s="11"/>
      <c r="H20" s="11"/>
      <c r="I20" s="11"/>
      <c r="J20" s="11"/>
      <c r="K20" s="11"/>
      <c r="L20" s="11"/>
      <c r="M20" s="11"/>
      <c r="N20" s="11"/>
      <c r="O20" s="11"/>
      <c r="P20" s="11"/>
      <c r="Q20" s="11"/>
      <c r="R20" s="12" t="s">
        <v>105</v>
      </c>
      <c r="S20" s="12" t="s">
        <v>143</v>
      </c>
      <c r="T20" s="11" t="s">
        <v>97</v>
      </c>
      <c r="U20" s="11"/>
      <c r="V20" s="11"/>
      <c r="W20" s="11"/>
      <c r="X20" s="12" t="s">
        <v>140</v>
      </c>
      <c r="Y20" s="11"/>
      <c r="Z20" s="11"/>
      <c r="AA20" s="12" t="s">
        <v>124</v>
      </c>
      <c r="AB20" s="11"/>
      <c r="AC20" s="11"/>
      <c r="AD20" s="11"/>
      <c r="AE20" s="11"/>
      <c r="AF20" s="11"/>
      <c r="AG20" s="12" t="s">
        <v>105</v>
      </c>
      <c r="AH20" s="11" t="s">
        <v>97</v>
      </c>
      <c r="AI20" s="11"/>
      <c r="AJ20" s="11" t="s">
        <v>97</v>
      </c>
      <c r="AK20" s="11"/>
      <c r="AL20" s="11"/>
      <c r="AM20" s="11"/>
      <c r="AN20" s="11"/>
      <c r="AO20" s="11"/>
      <c r="AP20" s="11" t="s">
        <v>97</v>
      </c>
      <c r="AQ20" s="11"/>
      <c r="AR20" s="11"/>
      <c r="AS20" s="11"/>
      <c r="AT20" s="11"/>
      <c r="AU20" s="11"/>
      <c r="AV20" s="11"/>
      <c r="AW20" s="11"/>
      <c r="AX20" s="11"/>
      <c r="AY20" s="8"/>
    </row>
    <row r="21" spans="1:51">
      <c r="A21" s="25"/>
      <c r="B21" s="24" t="s">
        <v>144</v>
      </c>
      <c r="C21" s="9">
        <v>2.2102946204250001E-2</v>
      </c>
      <c r="D21" s="9">
        <v>2.1141238644359999E-2</v>
      </c>
      <c r="E21" s="9">
        <v>9.261345149448999E-3</v>
      </c>
      <c r="F21" s="9">
        <v>1.211899584988E-2</v>
      </c>
      <c r="G21" s="9">
        <v>5.0100464199000001E-2</v>
      </c>
      <c r="H21" s="9">
        <v>0.1015996991674</v>
      </c>
      <c r="I21" s="9">
        <v>1.797051350079E-2</v>
      </c>
      <c r="J21" s="9">
        <v>2.3639660338180001E-2</v>
      </c>
      <c r="K21" s="9">
        <v>1.2190183193599999E-2</v>
      </c>
      <c r="L21" s="9">
        <v>1.1401584288010001E-2</v>
      </c>
      <c r="M21" s="9">
        <v>1.1951217630829999E-2</v>
      </c>
      <c r="N21" s="9">
        <v>3.2830657664780001E-2</v>
      </c>
      <c r="O21" s="9">
        <v>4.9126271704989996E-3</v>
      </c>
      <c r="P21" s="9">
        <v>1.01848850125E-2</v>
      </c>
      <c r="Q21" s="9">
        <v>1.3623170494229999E-2</v>
      </c>
      <c r="R21" s="9">
        <v>0.11548290922109999</v>
      </c>
      <c r="S21" s="9">
        <v>0.13306746195720001</v>
      </c>
      <c r="T21" s="9">
        <v>0</v>
      </c>
      <c r="U21" s="9">
        <v>0</v>
      </c>
      <c r="V21" s="9">
        <v>9.9411471495320005E-3</v>
      </c>
      <c r="W21" s="9">
        <v>3.082695680156E-3</v>
      </c>
      <c r="X21" s="9">
        <v>0.1327942054731</v>
      </c>
      <c r="Y21" s="9">
        <v>5.7739013419700003E-2</v>
      </c>
      <c r="Z21" s="9">
        <v>0</v>
      </c>
      <c r="AA21" s="9">
        <v>0.1921075295959</v>
      </c>
      <c r="AB21" s="9">
        <v>1.7178733629940001E-2</v>
      </c>
      <c r="AC21" s="9">
        <v>2.7611622541969999E-2</v>
      </c>
      <c r="AD21" s="9">
        <v>0</v>
      </c>
      <c r="AE21" s="9">
        <v>0</v>
      </c>
      <c r="AF21" s="9">
        <v>4.9737259281489997E-2</v>
      </c>
      <c r="AG21" s="9">
        <v>8.2944914752180007E-2</v>
      </c>
      <c r="AH21" s="9">
        <v>0</v>
      </c>
      <c r="AI21" s="9">
        <v>0</v>
      </c>
      <c r="AJ21" s="9"/>
      <c r="AK21" s="9">
        <v>2.0077925983160001E-2</v>
      </c>
      <c r="AL21" s="9">
        <v>2.0028833938580001E-2</v>
      </c>
      <c r="AM21" s="9">
        <v>0</v>
      </c>
      <c r="AN21" s="9">
        <v>1.718254382681E-2</v>
      </c>
      <c r="AO21" s="9">
        <v>3.1636913776740001E-2</v>
      </c>
      <c r="AP21" s="9">
        <v>0</v>
      </c>
      <c r="AQ21" s="9">
        <v>0</v>
      </c>
      <c r="AR21" s="9">
        <v>0</v>
      </c>
      <c r="AS21" s="9">
        <v>0</v>
      </c>
      <c r="AT21" s="9">
        <v>4.1960977846280001E-2</v>
      </c>
      <c r="AU21" s="9">
        <v>1.445342957091E-2</v>
      </c>
      <c r="AV21" s="9">
        <v>2.2252448243569999E-2</v>
      </c>
      <c r="AW21" s="9">
        <v>3.9443636688790001E-2</v>
      </c>
      <c r="AX21" s="9">
        <v>1.411592856032E-2</v>
      </c>
      <c r="AY21" s="8"/>
    </row>
    <row r="22" spans="1:51">
      <c r="A22" s="25"/>
      <c r="B22" s="25"/>
      <c r="C22" s="10">
        <v>13</v>
      </c>
      <c r="D22" s="10">
        <v>3</v>
      </c>
      <c r="E22" s="10">
        <v>2</v>
      </c>
      <c r="F22" s="10">
        <v>3</v>
      </c>
      <c r="G22" s="10">
        <v>5</v>
      </c>
      <c r="H22" s="10">
        <v>2</v>
      </c>
      <c r="I22" s="10">
        <v>2</v>
      </c>
      <c r="J22" s="10">
        <v>2</v>
      </c>
      <c r="K22" s="10">
        <v>2</v>
      </c>
      <c r="L22" s="10">
        <v>3</v>
      </c>
      <c r="M22" s="10">
        <v>4</v>
      </c>
      <c r="N22" s="10">
        <v>9</v>
      </c>
      <c r="O22" s="10">
        <v>2</v>
      </c>
      <c r="P22" s="10">
        <v>1</v>
      </c>
      <c r="Q22" s="10">
        <v>1</v>
      </c>
      <c r="R22" s="10">
        <v>5</v>
      </c>
      <c r="S22" s="10">
        <v>2</v>
      </c>
      <c r="T22" s="10">
        <v>0</v>
      </c>
      <c r="U22" s="10">
        <v>0</v>
      </c>
      <c r="V22" s="10">
        <v>3</v>
      </c>
      <c r="W22" s="10">
        <v>2</v>
      </c>
      <c r="X22" s="10">
        <v>6</v>
      </c>
      <c r="Y22" s="10">
        <v>1</v>
      </c>
      <c r="Z22" s="10">
        <v>0</v>
      </c>
      <c r="AA22" s="10">
        <v>1</v>
      </c>
      <c r="AB22" s="10">
        <v>4</v>
      </c>
      <c r="AC22" s="10">
        <v>3</v>
      </c>
      <c r="AD22" s="10">
        <v>0</v>
      </c>
      <c r="AE22" s="10">
        <v>0</v>
      </c>
      <c r="AF22" s="10">
        <v>3</v>
      </c>
      <c r="AG22" s="10">
        <v>1</v>
      </c>
      <c r="AH22" s="10">
        <v>0</v>
      </c>
      <c r="AI22" s="10">
        <v>0</v>
      </c>
      <c r="AJ22" s="10">
        <v>0</v>
      </c>
      <c r="AK22" s="10">
        <v>2</v>
      </c>
      <c r="AL22" s="10">
        <v>5</v>
      </c>
      <c r="AM22" s="10">
        <v>0</v>
      </c>
      <c r="AN22" s="10">
        <v>4</v>
      </c>
      <c r="AO22" s="10">
        <v>3</v>
      </c>
      <c r="AP22" s="10">
        <v>0</v>
      </c>
      <c r="AQ22" s="10">
        <v>0</v>
      </c>
      <c r="AR22" s="10">
        <v>0</v>
      </c>
      <c r="AS22" s="10">
        <v>0</v>
      </c>
      <c r="AT22" s="10">
        <v>5</v>
      </c>
      <c r="AU22" s="10">
        <v>3</v>
      </c>
      <c r="AV22" s="10">
        <v>2</v>
      </c>
      <c r="AW22" s="10">
        <v>2</v>
      </c>
      <c r="AX22" s="10">
        <v>1</v>
      </c>
      <c r="AY22" s="8"/>
    </row>
    <row r="23" spans="1:51">
      <c r="A23" s="25"/>
      <c r="B23" s="25"/>
      <c r="C23" s="11" t="s">
        <v>97</v>
      </c>
      <c r="D23" s="11"/>
      <c r="E23" s="11"/>
      <c r="F23" s="11"/>
      <c r="G23" s="11"/>
      <c r="H23" s="11"/>
      <c r="I23" s="11"/>
      <c r="J23" s="11"/>
      <c r="K23" s="11"/>
      <c r="L23" s="11"/>
      <c r="M23" s="11"/>
      <c r="N23" s="11"/>
      <c r="O23" s="11"/>
      <c r="P23" s="11"/>
      <c r="Q23" s="11"/>
      <c r="R23" s="12" t="s">
        <v>107</v>
      </c>
      <c r="S23" s="12" t="s">
        <v>107</v>
      </c>
      <c r="T23" s="11" t="s">
        <v>97</v>
      </c>
      <c r="U23" s="11"/>
      <c r="V23" s="11"/>
      <c r="W23" s="11"/>
      <c r="X23" s="12" t="s">
        <v>124</v>
      </c>
      <c r="Y23" s="12" t="s">
        <v>120</v>
      </c>
      <c r="Z23" s="11"/>
      <c r="AA23" s="12" t="s">
        <v>140</v>
      </c>
      <c r="AB23" s="11"/>
      <c r="AC23" s="11"/>
      <c r="AD23" s="11"/>
      <c r="AE23" s="11"/>
      <c r="AF23" s="11"/>
      <c r="AG23" s="11"/>
      <c r="AH23" s="11" t="s">
        <v>97</v>
      </c>
      <c r="AI23" s="11"/>
      <c r="AJ23" s="11" t="s">
        <v>97</v>
      </c>
      <c r="AK23" s="11"/>
      <c r="AL23" s="11"/>
      <c r="AM23" s="11"/>
      <c r="AN23" s="11"/>
      <c r="AO23" s="11"/>
      <c r="AP23" s="11" t="s">
        <v>97</v>
      </c>
      <c r="AQ23" s="11"/>
      <c r="AR23" s="11"/>
      <c r="AS23" s="11"/>
      <c r="AT23" s="11"/>
      <c r="AU23" s="11"/>
      <c r="AV23" s="11"/>
      <c r="AW23" s="11"/>
      <c r="AX23" s="11"/>
      <c r="AY23" s="8"/>
    </row>
    <row r="24" spans="1:51">
      <c r="A24" s="25"/>
      <c r="B24" s="24" t="s">
        <v>28</v>
      </c>
      <c r="C24" s="9">
        <v>1</v>
      </c>
      <c r="D24" s="9">
        <v>1</v>
      </c>
      <c r="E24" s="9">
        <v>1</v>
      </c>
      <c r="F24" s="9">
        <v>1</v>
      </c>
      <c r="G24" s="9">
        <v>1</v>
      </c>
      <c r="H24" s="9">
        <v>1</v>
      </c>
      <c r="I24" s="9">
        <v>1</v>
      </c>
      <c r="J24" s="9">
        <v>1</v>
      </c>
      <c r="K24" s="9">
        <v>1</v>
      </c>
      <c r="L24" s="9">
        <v>1</v>
      </c>
      <c r="M24" s="9">
        <v>1</v>
      </c>
      <c r="N24" s="9">
        <v>1</v>
      </c>
      <c r="O24" s="9">
        <v>1</v>
      </c>
      <c r="P24" s="9">
        <v>1</v>
      </c>
      <c r="Q24" s="9">
        <v>1</v>
      </c>
      <c r="R24" s="9">
        <v>1</v>
      </c>
      <c r="S24" s="9">
        <v>1</v>
      </c>
      <c r="T24" s="9">
        <v>1</v>
      </c>
      <c r="U24" s="9">
        <v>1</v>
      </c>
      <c r="V24" s="9">
        <v>1</v>
      </c>
      <c r="W24" s="9">
        <v>1</v>
      </c>
      <c r="X24" s="9">
        <v>1</v>
      </c>
      <c r="Y24" s="9">
        <v>1</v>
      </c>
      <c r="Z24" s="9">
        <v>1</v>
      </c>
      <c r="AA24" s="9">
        <v>1</v>
      </c>
      <c r="AB24" s="9">
        <v>1</v>
      </c>
      <c r="AC24" s="9">
        <v>1</v>
      </c>
      <c r="AD24" s="9">
        <v>1</v>
      </c>
      <c r="AE24" s="9">
        <v>1</v>
      </c>
      <c r="AF24" s="9">
        <v>1</v>
      </c>
      <c r="AG24" s="9">
        <v>1</v>
      </c>
      <c r="AH24" s="9">
        <v>1</v>
      </c>
      <c r="AI24" s="9">
        <v>1</v>
      </c>
      <c r="AJ24" s="9"/>
      <c r="AK24" s="9">
        <v>1</v>
      </c>
      <c r="AL24" s="9">
        <v>1</v>
      </c>
      <c r="AM24" s="9">
        <v>1</v>
      </c>
      <c r="AN24" s="9">
        <v>1</v>
      </c>
      <c r="AO24" s="9">
        <v>1</v>
      </c>
      <c r="AP24" s="9">
        <v>1</v>
      </c>
      <c r="AQ24" s="9">
        <v>1</v>
      </c>
      <c r="AR24" s="9">
        <v>1</v>
      </c>
      <c r="AS24" s="9">
        <v>1</v>
      </c>
      <c r="AT24" s="9">
        <v>1</v>
      </c>
      <c r="AU24" s="9">
        <v>1</v>
      </c>
      <c r="AV24" s="9">
        <v>1</v>
      </c>
      <c r="AW24" s="9">
        <v>1</v>
      </c>
      <c r="AX24" s="9">
        <v>1</v>
      </c>
      <c r="AY24" s="8"/>
    </row>
    <row r="25" spans="1:51">
      <c r="A25" s="25"/>
      <c r="B25" s="25"/>
      <c r="C25" s="10">
        <v>518</v>
      </c>
      <c r="D25" s="10">
        <v>123</v>
      </c>
      <c r="E25" s="10">
        <v>141</v>
      </c>
      <c r="F25" s="10">
        <v>142</v>
      </c>
      <c r="G25" s="10">
        <v>112</v>
      </c>
      <c r="H25" s="10">
        <v>26</v>
      </c>
      <c r="I25" s="10">
        <v>78</v>
      </c>
      <c r="J25" s="10">
        <v>89</v>
      </c>
      <c r="K25" s="10">
        <v>118</v>
      </c>
      <c r="L25" s="10">
        <v>172</v>
      </c>
      <c r="M25" s="10">
        <v>183</v>
      </c>
      <c r="N25" s="10">
        <v>312</v>
      </c>
      <c r="O25" s="10">
        <v>230</v>
      </c>
      <c r="P25" s="10">
        <v>84</v>
      </c>
      <c r="Q25" s="10">
        <v>80</v>
      </c>
      <c r="R25" s="10">
        <v>56</v>
      </c>
      <c r="S25" s="10">
        <v>14</v>
      </c>
      <c r="T25" s="10">
        <v>1</v>
      </c>
      <c r="U25" s="10">
        <v>4</v>
      </c>
      <c r="V25" s="10">
        <v>199</v>
      </c>
      <c r="W25" s="10">
        <v>214</v>
      </c>
      <c r="X25" s="10">
        <v>57</v>
      </c>
      <c r="Y25" s="10">
        <v>22</v>
      </c>
      <c r="Z25" s="10">
        <v>3</v>
      </c>
      <c r="AA25" s="10">
        <v>4</v>
      </c>
      <c r="AB25" s="10">
        <v>306</v>
      </c>
      <c r="AC25" s="10">
        <v>52</v>
      </c>
      <c r="AD25" s="10">
        <v>6</v>
      </c>
      <c r="AE25" s="10">
        <v>15</v>
      </c>
      <c r="AF25" s="10">
        <v>41</v>
      </c>
      <c r="AG25" s="10">
        <v>11</v>
      </c>
      <c r="AH25" s="10">
        <v>1</v>
      </c>
      <c r="AI25" s="10">
        <v>2</v>
      </c>
      <c r="AJ25" s="10">
        <v>0</v>
      </c>
      <c r="AK25" s="10">
        <v>73</v>
      </c>
      <c r="AL25" s="10">
        <v>202</v>
      </c>
      <c r="AM25" s="10">
        <v>15</v>
      </c>
      <c r="AN25" s="10">
        <v>145</v>
      </c>
      <c r="AO25" s="10">
        <v>123</v>
      </c>
      <c r="AP25" s="10">
        <v>1</v>
      </c>
      <c r="AQ25" s="10">
        <v>11</v>
      </c>
      <c r="AR25" s="10">
        <v>6</v>
      </c>
      <c r="AS25" s="10">
        <v>108</v>
      </c>
      <c r="AT25" s="10">
        <v>141</v>
      </c>
      <c r="AU25" s="10">
        <v>117</v>
      </c>
      <c r="AV25" s="10">
        <v>47</v>
      </c>
      <c r="AW25" s="10">
        <v>43</v>
      </c>
      <c r="AX25" s="10">
        <v>56</v>
      </c>
      <c r="AY25" s="8"/>
    </row>
    <row r="26" spans="1:51">
      <c r="A26" s="25"/>
      <c r="B26" s="25"/>
      <c r="C26" s="11" t="s">
        <v>97</v>
      </c>
      <c r="D26" s="11" t="s">
        <v>97</v>
      </c>
      <c r="E26" s="11" t="s">
        <v>97</v>
      </c>
      <c r="F26" s="11" t="s">
        <v>97</v>
      </c>
      <c r="G26" s="11" t="s">
        <v>97</v>
      </c>
      <c r="H26" s="11" t="s">
        <v>97</v>
      </c>
      <c r="I26" s="11" t="s">
        <v>97</v>
      </c>
      <c r="J26" s="11" t="s">
        <v>97</v>
      </c>
      <c r="K26" s="11" t="s">
        <v>97</v>
      </c>
      <c r="L26" s="11" t="s">
        <v>97</v>
      </c>
      <c r="M26" s="11" t="s">
        <v>97</v>
      </c>
      <c r="N26" s="11" t="s">
        <v>97</v>
      </c>
      <c r="O26" s="11" t="s">
        <v>97</v>
      </c>
      <c r="P26" s="11" t="s">
        <v>97</v>
      </c>
      <c r="Q26" s="11" t="s">
        <v>97</v>
      </c>
      <c r="R26" s="11" t="s">
        <v>97</v>
      </c>
      <c r="S26" s="11" t="s">
        <v>97</v>
      </c>
      <c r="T26" s="11" t="s">
        <v>97</v>
      </c>
      <c r="U26" s="11" t="s">
        <v>97</v>
      </c>
      <c r="V26" s="11" t="s">
        <v>97</v>
      </c>
      <c r="W26" s="11" t="s">
        <v>97</v>
      </c>
      <c r="X26" s="11" t="s">
        <v>97</v>
      </c>
      <c r="Y26" s="11" t="s">
        <v>97</v>
      </c>
      <c r="Z26" s="11" t="s">
        <v>97</v>
      </c>
      <c r="AA26" s="11" t="s">
        <v>97</v>
      </c>
      <c r="AB26" s="11" t="s">
        <v>97</v>
      </c>
      <c r="AC26" s="11" t="s">
        <v>97</v>
      </c>
      <c r="AD26" s="11" t="s">
        <v>97</v>
      </c>
      <c r="AE26" s="11" t="s">
        <v>97</v>
      </c>
      <c r="AF26" s="11" t="s">
        <v>97</v>
      </c>
      <c r="AG26" s="11" t="s">
        <v>97</v>
      </c>
      <c r="AH26" s="11" t="s">
        <v>97</v>
      </c>
      <c r="AI26" s="11" t="s">
        <v>97</v>
      </c>
      <c r="AJ26" s="11" t="s">
        <v>97</v>
      </c>
      <c r="AK26" s="11" t="s">
        <v>97</v>
      </c>
      <c r="AL26" s="11" t="s">
        <v>97</v>
      </c>
      <c r="AM26" s="11" t="s">
        <v>97</v>
      </c>
      <c r="AN26" s="11" t="s">
        <v>97</v>
      </c>
      <c r="AO26" s="11" t="s">
        <v>97</v>
      </c>
      <c r="AP26" s="11" t="s">
        <v>97</v>
      </c>
      <c r="AQ26" s="11" t="s">
        <v>97</v>
      </c>
      <c r="AR26" s="11" t="s">
        <v>97</v>
      </c>
      <c r="AS26" s="11" t="s">
        <v>97</v>
      </c>
      <c r="AT26" s="11" t="s">
        <v>97</v>
      </c>
      <c r="AU26" s="11" t="s">
        <v>97</v>
      </c>
      <c r="AV26" s="11" t="s">
        <v>97</v>
      </c>
      <c r="AW26" s="11" t="s">
        <v>97</v>
      </c>
      <c r="AX26" s="11" t="s">
        <v>97</v>
      </c>
      <c r="AY26" s="8"/>
    </row>
    <row r="27" spans="1:51" s="15" customFormat="1" ht="15.75" customHeight="1" thickBot="1">
      <c r="A27" s="35" t="s">
        <v>108</v>
      </c>
      <c r="B27" s="27"/>
      <c r="C27" s="17">
        <v>4.3051306867473862</v>
      </c>
      <c r="D27" s="17">
        <v>8.8360030667892069</v>
      </c>
      <c r="E27" s="17">
        <v>8.2527036730627596</v>
      </c>
      <c r="F27" s="17">
        <v>8.2235907750324149</v>
      </c>
      <c r="G27" s="17">
        <v>9.2597869573640654</v>
      </c>
      <c r="H27" s="17">
        <v>19.219221081257551</v>
      </c>
      <c r="I27" s="17">
        <v>11.09603012535541</v>
      </c>
      <c r="J27" s="17">
        <v>10.38767450533267</v>
      </c>
      <c r="K27" s="17">
        <v>9.0212794046888192</v>
      </c>
      <c r="L27" s="17">
        <v>7.472004005367066</v>
      </c>
      <c r="M27" s="17">
        <v>7.2439289500434532</v>
      </c>
      <c r="N27" s="17">
        <v>5.5475822781187629</v>
      </c>
      <c r="O27" s="17">
        <v>6.4614353595695002</v>
      </c>
      <c r="P27" s="17">
        <v>10.6923807865541</v>
      </c>
      <c r="Q27" s="17">
        <v>10.956444558452869</v>
      </c>
      <c r="R27" s="17">
        <v>13.095560761665549</v>
      </c>
      <c r="S27" s="17">
        <v>26.191488210155281</v>
      </c>
      <c r="T27" s="17" t="s">
        <v>109</v>
      </c>
      <c r="U27" s="17" t="s">
        <v>109</v>
      </c>
      <c r="V27" s="17">
        <v>6.9465772892809596</v>
      </c>
      <c r="W27" s="17">
        <v>6.6986664285501716</v>
      </c>
      <c r="X27" s="17">
        <v>12.98017479569519</v>
      </c>
      <c r="Y27" s="17">
        <v>20.893523946548999</v>
      </c>
      <c r="Z27" s="17" t="s">
        <v>109</v>
      </c>
      <c r="AA27" s="17" t="s">
        <v>109</v>
      </c>
      <c r="AB27" s="17">
        <v>5.6017175194630084</v>
      </c>
      <c r="AC27" s="17">
        <v>13.58992377276855</v>
      </c>
      <c r="AD27" s="17" t="s">
        <v>109</v>
      </c>
      <c r="AE27" s="17">
        <v>25.30337311190863</v>
      </c>
      <c r="AF27" s="17">
        <v>15.304824596538021</v>
      </c>
      <c r="AG27" s="17">
        <v>29.548013274685111</v>
      </c>
      <c r="AH27" s="17" t="s">
        <v>109</v>
      </c>
      <c r="AI27" s="17" t="s">
        <v>109</v>
      </c>
      <c r="AJ27" s="17" t="s">
        <v>109</v>
      </c>
      <c r="AK27" s="17">
        <v>11.469757140955609</v>
      </c>
      <c r="AL27" s="17">
        <v>6.8947939404235417</v>
      </c>
      <c r="AM27" s="17">
        <v>25.30337311190863</v>
      </c>
      <c r="AN27" s="17">
        <v>8.1380663700928899</v>
      </c>
      <c r="AO27" s="17">
        <v>8.8360030667892069</v>
      </c>
      <c r="AP27" s="17" t="s">
        <v>109</v>
      </c>
      <c r="AQ27" s="17">
        <v>29.548013274685111</v>
      </c>
      <c r="AR27" s="17" t="s">
        <v>109</v>
      </c>
      <c r="AS27" s="17">
        <v>9.4297180519345822</v>
      </c>
      <c r="AT27" s="17">
        <v>8.2527036730627596</v>
      </c>
      <c r="AU27" s="17">
        <v>9.0597528740147322</v>
      </c>
      <c r="AV27" s="17">
        <v>14.294549978506531</v>
      </c>
      <c r="AW27" s="17">
        <v>14.944650662952659</v>
      </c>
      <c r="AX27" s="17">
        <v>13.095560761665549</v>
      </c>
      <c r="AY27" s="8"/>
    </row>
    <row r="28" spans="1:51" ht="15.75" customHeight="1" thickTop="1">
      <c r="A28" s="18" t="s">
        <v>145</v>
      </c>
      <c r="B28" s="16"/>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row>
    <row r="29" spans="1:51">
      <c r="A29" s="13" t="s">
        <v>111</v>
      </c>
    </row>
  </sheetData>
  <mergeCells count="20">
    <mergeCell ref="AR3:AX3"/>
    <mergeCell ref="V3:AA3"/>
    <mergeCell ref="AB3:AK3"/>
    <mergeCell ref="AV2:AX2"/>
    <mergeCell ref="A2:C2"/>
    <mergeCell ref="A3:B5"/>
    <mergeCell ref="D3:G3"/>
    <mergeCell ref="H3:L3"/>
    <mergeCell ref="M3:N3"/>
    <mergeCell ref="O3:U3"/>
    <mergeCell ref="AL3:AQ3"/>
    <mergeCell ref="B9:B11"/>
    <mergeCell ref="B12:B14"/>
    <mergeCell ref="B15:B17"/>
    <mergeCell ref="B18:B20"/>
    <mergeCell ref="A27:B27"/>
    <mergeCell ref="B21:B23"/>
    <mergeCell ref="B24:B26"/>
    <mergeCell ref="A6:A26"/>
    <mergeCell ref="B6:B8"/>
  </mergeCells>
  <hyperlinks>
    <hyperlink ref="A1" location="'TOC'!A1:A1" display="Back to TOC" xr:uid="{00000000-0004-0000-0300-000000000000}"/>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23"/>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cols>
    <col min="1" max="1" width="50" style="19" bestFit="1" customWidth="1"/>
    <col min="2" max="2" width="25" style="19" bestFit="1" customWidth="1"/>
    <col min="3" max="50" width="12.6640625" style="19" customWidth="1"/>
  </cols>
  <sheetData>
    <row r="1" spans="1:51" ht="52" customHeight="1">
      <c r="A1" s="7" t="str">
        <f>HYPERLINK("#TOC!A1","Return to Table of Contents")</f>
        <v>Return to Table of Contents</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8"/>
    </row>
    <row r="2" spans="1:51" ht="36" customHeight="1">
      <c r="A2" s="33" t="s">
        <v>310</v>
      </c>
      <c r="B2" s="25"/>
      <c r="C2" s="25"/>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32" t="s">
        <v>146</v>
      </c>
      <c r="AW2" s="25"/>
      <c r="AX2" s="25"/>
      <c r="AY2" s="8"/>
    </row>
    <row r="3" spans="1:51" ht="37" customHeight="1">
      <c r="A3" s="34"/>
      <c r="B3" s="25"/>
      <c r="C3" s="20" t="s">
        <v>28</v>
      </c>
      <c r="D3" s="28" t="s">
        <v>29</v>
      </c>
      <c r="E3" s="25"/>
      <c r="F3" s="25"/>
      <c r="G3" s="25"/>
      <c r="H3" s="28" t="s">
        <v>30</v>
      </c>
      <c r="I3" s="25"/>
      <c r="J3" s="25"/>
      <c r="K3" s="25"/>
      <c r="L3" s="25"/>
      <c r="M3" s="28" t="s">
        <v>31</v>
      </c>
      <c r="N3" s="25"/>
      <c r="O3" s="28" t="s">
        <v>32</v>
      </c>
      <c r="P3" s="25"/>
      <c r="Q3" s="25"/>
      <c r="R3" s="25"/>
      <c r="S3" s="25"/>
      <c r="T3" s="25"/>
      <c r="U3" s="25"/>
      <c r="V3" s="28" t="s">
        <v>33</v>
      </c>
      <c r="W3" s="25"/>
      <c r="X3" s="25"/>
      <c r="Y3" s="25"/>
      <c r="Z3" s="25"/>
      <c r="AA3" s="25"/>
      <c r="AB3" s="28" t="s">
        <v>34</v>
      </c>
      <c r="AC3" s="25"/>
      <c r="AD3" s="25"/>
      <c r="AE3" s="25"/>
      <c r="AF3" s="25"/>
      <c r="AG3" s="25"/>
      <c r="AH3" s="25"/>
      <c r="AI3" s="25"/>
      <c r="AJ3" s="25"/>
      <c r="AK3" s="25"/>
      <c r="AL3" s="28" t="s">
        <v>35</v>
      </c>
      <c r="AM3" s="25"/>
      <c r="AN3" s="25"/>
      <c r="AO3" s="25"/>
      <c r="AP3" s="25"/>
      <c r="AQ3" s="25"/>
      <c r="AR3" s="28" t="s">
        <v>36</v>
      </c>
      <c r="AS3" s="25"/>
      <c r="AT3" s="25"/>
      <c r="AU3" s="25"/>
      <c r="AV3" s="25"/>
      <c r="AW3" s="25"/>
      <c r="AX3" s="25"/>
      <c r="AY3" s="8"/>
    </row>
    <row r="4" spans="1:51" ht="16" customHeight="1">
      <c r="A4" s="25"/>
      <c r="B4" s="25"/>
      <c r="C4" s="21" t="s">
        <v>37</v>
      </c>
      <c r="D4" s="21" t="s">
        <v>37</v>
      </c>
      <c r="E4" s="21" t="s">
        <v>38</v>
      </c>
      <c r="F4" s="21" t="s">
        <v>39</v>
      </c>
      <c r="G4" s="21" t="s">
        <v>40</v>
      </c>
      <c r="H4" s="21" t="s">
        <v>37</v>
      </c>
      <c r="I4" s="21" t="s">
        <v>38</v>
      </c>
      <c r="J4" s="21" t="s">
        <v>39</v>
      </c>
      <c r="K4" s="21" t="s">
        <v>40</v>
      </c>
      <c r="L4" s="21" t="s">
        <v>41</v>
      </c>
      <c r="M4" s="21" t="s">
        <v>37</v>
      </c>
      <c r="N4" s="21" t="s">
        <v>38</v>
      </c>
      <c r="O4" s="21" t="s">
        <v>37</v>
      </c>
      <c r="P4" s="21" t="s">
        <v>38</v>
      </c>
      <c r="Q4" s="21" t="s">
        <v>39</v>
      </c>
      <c r="R4" s="21" t="s">
        <v>40</v>
      </c>
      <c r="S4" s="21" t="s">
        <v>41</v>
      </c>
      <c r="T4" s="21" t="s">
        <v>42</v>
      </c>
      <c r="U4" s="21" t="s">
        <v>43</v>
      </c>
      <c r="V4" s="21" t="s">
        <v>37</v>
      </c>
      <c r="W4" s="21" t="s">
        <v>38</v>
      </c>
      <c r="X4" s="21" t="s">
        <v>39</v>
      </c>
      <c r="Y4" s="21" t="s">
        <v>40</v>
      </c>
      <c r="Z4" s="21" t="s">
        <v>41</v>
      </c>
      <c r="AA4" s="21" t="s">
        <v>42</v>
      </c>
      <c r="AB4" s="21" t="s">
        <v>37</v>
      </c>
      <c r="AC4" s="21" t="s">
        <v>38</v>
      </c>
      <c r="AD4" s="21" t="s">
        <v>39</v>
      </c>
      <c r="AE4" s="21" t="s">
        <v>40</v>
      </c>
      <c r="AF4" s="21" t="s">
        <v>41</v>
      </c>
      <c r="AG4" s="21" t="s">
        <v>42</v>
      </c>
      <c r="AH4" s="21" t="s">
        <v>43</v>
      </c>
      <c r="AI4" s="21" t="s">
        <v>44</v>
      </c>
      <c r="AJ4" s="21" t="s">
        <v>45</v>
      </c>
      <c r="AK4" s="21" t="s">
        <v>46</v>
      </c>
      <c r="AL4" s="21" t="s">
        <v>37</v>
      </c>
      <c r="AM4" s="21" t="s">
        <v>38</v>
      </c>
      <c r="AN4" s="21" t="s">
        <v>39</v>
      </c>
      <c r="AO4" s="21" t="s">
        <v>40</v>
      </c>
      <c r="AP4" s="21" t="s">
        <v>41</v>
      </c>
      <c r="AQ4" s="21" t="s">
        <v>42</v>
      </c>
      <c r="AR4" s="21" t="s">
        <v>37</v>
      </c>
      <c r="AS4" s="21" t="s">
        <v>38</v>
      </c>
      <c r="AT4" s="21" t="s">
        <v>39</v>
      </c>
      <c r="AU4" s="21" t="s">
        <v>40</v>
      </c>
      <c r="AV4" s="21" t="s">
        <v>41</v>
      </c>
      <c r="AW4" s="21" t="s">
        <v>42</v>
      </c>
      <c r="AX4" s="21" t="s">
        <v>43</v>
      </c>
      <c r="AY4" s="8"/>
    </row>
    <row r="5" spans="1:51" ht="34.5" customHeight="1">
      <c r="A5" s="25"/>
      <c r="B5" s="25"/>
      <c r="C5" s="20" t="s">
        <v>47</v>
      </c>
      <c r="D5" s="20" t="s">
        <v>48</v>
      </c>
      <c r="E5" s="20" t="s">
        <v>49</v>
      </c>
      <c r="F5" s="20" t="s">
        <v>50</v>
      </c>
      <c r="G5" s="20" t="s">
        <v>51</v>
      </c>
      <c r="H5" s="20" t="s">
        <v>52</v>
      </c>
      <c r="I5" s="20" t="s">
        <v>53</v>
      </c>
      <c r="J5" s="20" t="s">
        <v>54</v>
      </c>
      <c r="K5" s="20" t="s">
        <v>55</v>
      </c>
      <c r="L5" s="20" t="s">
        <v>56</v>
      </c>
      <c r="M5" s="20" t="s">
        <v>57</v>
      </c>
      <c r="N5" s="20" t="s">
        <v>58</v>
      </c>
      <c r="O5" s="20" t="s">
        <v>59</v>
      </c>
      <c r="P5" s="20" t="s">
        <v>60</v>
      </c>
      <c r="Q5" s="20" t="s">
        <v>61</v>
      </c>
      <c r="R5" s="20" t="s">
        <v>62</v>
      </c>
      <c r="S5" s="20" t="s">
        <v>63</v>
      </c>
      <c r="T5" s="20" t="s">
        <v>64</v>
      </c>
      <c r="U5" s="20" t="s">
        <v>65</v>
      </c>
      <c r="V5" s="20" t="s">
        <v>66</v>
      </c>
      <c r="W5" s="20" t="s">
        <v>67</v>
      </c>
      <c r="X5" s="20" t="s">
        <v>68</v>
      </c>
      <c r="Y5" s="20" t="s">
        <v>69</v>
      </c>
      <c r="Z5" s="20" t="s">
        <v>70</v>
      </c>
      <c r="AA5" s="20" t="s">
        <v>71</v>
      </c>
      <c r="AB5" s="20" t="s">
        <v>72</v>
      </c>
      <c r="AC5" s="20" t="s">
        <v>73</v>
      </c>
      <c r="AD5" s="20" t="s">
        <v>74</v>
      </c>
      <c r="AE5" s="20" t="s">
        <v>75</v>
      </c>
      <c r="AF5" s="20" t="s">
        <v>76</v>
      </c>
      <c r="AG5" s="20" t="s">
        <v>77</v>
      </c>
      <c r="AH5" s="20" t="s">
        <v>78</v>
      </c>
      <c r="AI5" s="20" t="s">
        <v>79</v>
      </c>
      <c r="AJ5" s="20" t="s">
        <v>80</v>
      </c>
      <c r="AK5" s="20" t="s">
        <v>81</v>
      </c>
      <c r="AL5" s="20" t="s">
        <v>82</v>
      </c>
      <c r="AM5" s="20" t="s">
        <v>83</v>
      </c>
      <c r="AN5" s="20" t="s">
        <v>84</v>
      </c>
      <c r="AO5" s="20" t="s">
        <v>85</v>
      </c>
      <c r="AP5" s="20" t="s">
        <v>86</v>
      </c>
      <c r="AQ5" s="20" t="s">
        <v>87</v>
      </c>
      <c r="AR5" s="20" t="s">
        <v>88</v>
      </c>
      <c r="AS5" s="20" t="s">
        <v>89</v>
      </c>
      <c r="AT5" s="20" t="s">
        <v>90</v>
      </c>
      <c r="AU5" s="20" t="s">
        <v>91</v>
      </c>
      <c r="AV5" s="20" t="s">
        <v>92</v>
      </c>
      <c r="AW5" s="20" t="s">
        <v>93</v>
      </c>
      <c r="AX5" s="20" t="s">
        <v>94</v>
      </c>
      <c r="AY5" s="8"/>
    </row>
    <row r="6" spans="1:51">
      <c r="A6" s="31" t="s">
        <v>147</v>
      </c>
      <c r="B6" s="24" t="s">
        <v>148</v>
      </c>
      <c r="C6" s="9">
        <v>0.2296682648934</v>
      </c>
      <c r="D6" s="9">
        <v>0.2262988974588</v>
      </c>
      <c r="E6" s="9">
        <v>0.2015554006609</v>
      </c>
      <c r="F6" s="9">
        <v>0.2419061693339</v>
      </c>
      <c r="G6" s="9">
        <v>0.25478066438210001</v>
      </c>
      <c r="H6" s="9">
        <v>0.12008199490349999</v>
      </c>
      <c r="I6" s="9">
        <v>0.18872879444349999</v>
      </c>
      <c r="J6" s="9">
        <v>0.22850610576550001</v>
      </c>
      <c r="K6" s="9">
        <v>0.13336530275729999</v>
      </c>
      <c r="L6" s="9">
        <v>0.32036633433560002</v>
      </c>
      <c r="M6" s="9">
        <v>0.1885767180531</v>
      </c>
      <c r="N6" s="9">
        <v>0.26845066414379998</v>
      </c>
      <c r="O6" s="9">
        <v>0.244695693898</v>
      </c>
      <c r="P6" s="9">
        <v>0.17140487328260001</v>
      </c>
      <c r="Q6" s="9">
        <v>0.29098252180989997</v>
      </c>
      <c r="R6" s="9">
        <v>0.2790468145476</v>
      </c>
      <c r="S6" s="9">
        <v>0</v>
      </c>
      <c r="T6" s="9">
        <v>0</v>
      </c>
      <c r="U6" s="9">
        <v>0</v>
      </c>
      <c r="V6" s="9">
        <v>0.35039402721919999</v>
      </c>
      <c r="W6" s="9">
        <v>0.1716076528197</v>
      </c>
      <c r="X6" s="9">
        <v>6.9768781635919999E-2</v>
      </c>
      <c r="Y6" s="9">
        <v>0</v>
      </c>
      <c r="Z6" s="9">
        <v>0</v>
      </c>
      <c r="AA6" s="9">
        <v>0</v>
      </c>
      <c r="AB6" s="9">
        <v>0.21719302889629999</v>
      </c>
      <c r="AC6" s="9">
        <v>0.32659089692139998</v>
      </c>
      <c r="AD6" s="9">
        <v>0</v>
      </c>
      <c r="AE6" s="9">
        <v>0.14180228929870001</v>
      </c>
      <c r="AF6" s="9">
        <v>0.31936640138</v>
      </c>
      <c r="AG6" s="9">
        <v>4.3281100008760003E-2</v>
      </c>
      <c r="AH6" s="9"/>
      <c r="AI6" s="9">
        <v>0.28970657425919999</v>
      </c>
      <c r="AJ6" s="9"/>
      <c r="AK6" s="9">
        <v>0.22979166594360001</v>
      </c>
      <c r="AL6" s="9">
        <v>0.2447990922303</v>
      </c>
      <c r="AM6" s="9">
        <v>0.18365654518310001</v>
      </c>
      <c r="AN6" s="9">
        <v>0.22020064041019999</v>
      </c>
      <c r="AO6" s="9">
        <v>0.2342572142522</v>
      </c>
      <c r="AP6" s="9">
        <v>0</v>
      </c>
      <c r="AQ6" s="9">
        <v>0.26151475233350002</v>
      </c>
      <c r="AR6" s="9">
        <v>0.45136078102749999</v>
      </c>
      <c r="AS6" s="9">
        <v>0.1331759615884</v>
      </c>
      <c r="AT6" s="9">
        <v>0.19273698215310001</v>
      </c>
      <c r="AU6" s="9">
        <v>0.27728335276209998</v>
      </c>
      <c r="AV6" s="9">
        <v>0.32962210775520001</v>
      </c>
      <c r="AW6" s="9">
        <v>0.18498194293420001</v>
      </c>
      <c r="AX6" s="9">
        <v>0.25908620327069998</v>
      </c>
      <c r="AY6" s="8"/>
    </row>
    <row r="7" spans="1:51">
      <c r="A7" s="25"/>
      <c r="B7" s="25"/>
      <c r="C7" s="10">
        <v>94</v>
      </c>
      <c r="D7" s="10">
        <v>25</v>
      </c>
      <c r="E7" s="10">
        <v>23</v>
      </c>
      <c r="F7" s="10">
        <v>26</v>
      </c>
      <c r="G7" s="10">
        <v>20</v>
      </c>
      <c r="H7" s="10">
        <v>2</v>
      </c>
      <c r="I7" s="10">
        <v>12</v>
      </c>
      <c r="J7" s="10">
        <v>17</v>
      </c>
      <c r="K7" s="10">
        <v>15</v>
      </c>
      <c r="L7" s="10">
        <v>42</v>
      </c>
      <c r="M7" s="10">
        <v>28</v>
      </c>
      <c r="N7" s="10">
        <v>61</v>
      </c>
      <c r="O7" s="10">
        <v>51</v>
      </c>
      <c r="P7" s="10">
        <v>10</v>
      </c>
      <c r="Q7" s="10">
        <v>18</v>
      </c>
      <c r="R7" s="10">
        <v>10</v>
      </c>
      <c r="S7" s="10">
        <v>0</v>
      </c>
      <c r="T7" s="10">
        <v>0</v>
      </c>
      <c r="U7" s="10">
        <v>0</v>
      </c>
      <c r="V7" s="10">
        <v>58</v>
      </c>
      <c r="W7" s="10">
        <v>32</v>
      </c>
      <c r="X7" s="10">
        <v>3</v>
      </c>
      <c r="Y7" s="10">
        <v>0</v>
      </c>
      <c r="Z7" s="10">
        <v>0</v>
      </c>
      <c r="AA7" s="10">
        <v>0</v>
      </c>
      <c r="AB7" s="10">
        <v>50</v>
      </c>
      <c r="AC7" s="10">
        <v>15</v>
      </c>
      <c r="AD7" s="10">
        <v>0</v>
      </c>
      <c r="AE7" s="10">
        <v>1</v>
      </c>
      <c r="AF7" s="10">
        <v>12</v>
      </c>
      <c r="AG7" s="10">
        <v>1</v>
      </c>
      <c r="AH7" s="10">
        <v>0</v>
      </c>
      <c r="AI7" s="10">
        <v>1</v>
      </c>
      <c r="AJ7" s="10">
        <v>0</v>
      </c>
      <c r="AK7" s="10">
        <v>14</v>
      </c>
      <c r="AL7" s="10">
        <v>38</v>
      </c>
      <c r="AM7" s="10">
        <v>4</v>
      </c>
      <c r="AN7" s="10">
        <v>25</v>
      </c>
      <c r="AO7" s="10">
        <v>24</v>
      </c>
      <c r="AP7" s="10">
        <v>0</v>
      </c>
      <c r="AQ7" s="10">
        <v>2</v>
      </c>
      <c r="AR7" s="10">
        <v>2</v>
      </c>
      <c r="AS7" s="10">
        <v>16</v>
      </c>
      <c r="AT7" s="10">
        <v>21</v>
      </c>
      <c r="AU7" s="10">
        <v>23</v>
      </c>
      <c r="AV7" s="10">
        <v>12</v>
      </c>
      <c r="AW7" s="10">
        <v>9</v>
      </c>
      <c r="AX7" s="10">
        <v>11</v>
      </c>
      <c r="AY7" s="8"/>
    </row>
    <row r="8" spans="1:51">
      <c r="A8" s="25"/>
      <c r="B8" s="25"/>
      <c r="C8" s="11" t="s">
        <v>97</v>
      </c>
      <c r="D8" s="11"/>
      <c r="E8" s="11"/>
      <c r="F8" s="11"/>
      <c r="G8" s="11"/>
      <c r="H8" s="11"/>
      <c r="I8" s="11"/>
      <c r="J8" s="11"/>
      <c r="K8" s="11"/>
      <c r="L8" s="12" t="s">
        <v>133</v>
      </c>
      <c r="M8" s="11"/>
      <c r="N8" s="11"/>
      <c r="O8" s="11"/>
      <c r="P8" s="11"/>
      <c r="Q8" s="11"/>
      <c r="R8" s="11"/>
      <c r="S8" s="11"/>
      <c r="T8" s="11" t="s">
        <v>97</v>
      </c>
      <c r="U8" s="11"/>
      <c r="V8" s="12" t="s">
        <v>149</v>
      </c>
      <c r="W8" s="11"/>
      <c r="X8" s="11"/>
      <c r="Y8" s="11"/>
      <c r="Z8" s="11"/>
      <c r="AA8" s="11" t="s">
        <v>97</v>
      </c>
      <c r="AB8" s="11"/>
      <c r="AC8" s="11"/>
      <c r="AD8" s="11"/>
      <c r="AE8" s="11"/>
      <c r="AF8" s="11"/>
      <c r="AG8" s="11"/>
      <c r="AH8" s="11" t="s">
        <v>97</v>
      </c>
      <c r="AI8" s="11"/>
      <c r="AJ8" s="11" t="s">
        <v>97</v>
      </c>
      <c r="AK8" s="11"/>
      <c r="AL8" s="11"/>
      <c r="AM8" s="11"/>
      <c r="AN8" s="11"/>
      <c r="AO8" s="11"/>
      <c r="AP8" s="11" t="s">
        <v>97</v>
      </c>
      <c r="AQ8" s="11"/>
      <c r="AR8" s="11"/>
      <c r="AS8" s="11"/>
      <c r="AT8" s="11"/>
      <c r="AU8" s="11"/>
      <c r="AV8" s="11"/>
      <c r="AW8" s="11"/>
      <c r="AX8" s="11"/>
      <c r="AY8" s="8"/>
    </row>
    <row r="9" spans="1:51">
      <c r="A9" s="25"/>
      <c r="B9" s="24" t="s">
        <v>150</v>
      </c>
      <c r="C9" s="9">
        <v>0.31868295142949998</v>
      </c>
      <c r="D9" s="9">
        <v>0.41262441435250002</v>
      </c>
      <c r="E9" s="9">
        <v>0.30550859395730001</v>
      </c>
      <c r="F9" s="9">
        <v>0.32869677628790001</v>
      </c>
      <c r="G9" s="9">
        <v>0.2240706883852</v>
      </c>
      <c r="H9" s="9">
        <v>0.37245455574910002</v>
      </c>
      <c r="I9" s="9">
        <v>0.32025389400400001</v>
      </c>
      <c r="J9" s="9">
        <v>0.24531222295480001</v>
      </c>
      <c r="K9" s="9">
        <v>0.4500783851306</v>
      </c>
      <c r="L9" s="9">
        <v>0.26404410858810001</v>
      </c>
      <c r="M9" s="9">
        <v>0.33144026664539999</v>
      </c>
      <c r="N9" s="9">
        <v>0.30469898124169997</v>
      </c>
      <c r="O9" s="9">
        <v>0.26207075262660001</v>
      </c>
      <c r="P9" s="9">
        <v>0.34552513446290001</v>
      </c>
      <c r="Q9" s="9">
        <v>0.29271903995679999</v>
      </c>
      <c r="R9" s="9">
        <v>0.4083233591314</v>
      </c>
      <c r="S9" s="9">
        <v>0.85143017902579998</v>
      </c>
      <c r="T9" s="9">
        <v>1</v>
      </c>
      <c r="U9" s="9">
        <v>0.78129281909279991</v>
      </c>
      <c r="V9" s="9">
        <v>0.20697944166609999</v>
      </c>
      <c r="W9" s="9">
        <v>0.34376710591609999</v>
      </c>
      <c r="X9" s="9">
        <v>0.50318453913459993</v>
      </c>
      <c r="Y9" s="9">
        <v>0.83517194306609999</v>
      </c>
      <c r="Z9" s="9">
        <v>0.69084548144589997</v>
      </c>
      <c r="AA9" s="9">
        <v>0</v>
      </c>
      <c r="AB9" s="9">
        <v>0.18835966766920001</v>
      </c>
      <c r="AC9" s="9">
        <v>0.38825306840329998</v>
      </c>
      <c r="AD9" s="9">
        <v>8.5248341329859992E-2</v>
      </c>
      <c r="AE9" s="9">
        <v>0.48057852603660001</v>
      </c>
      <c r="AF9" s="9">
        <v>0.50891914259000004</v>
      </c>
      <c r="AG9" s="9">
        <v>0.84582464566259996</v>
      </c>
      <c r="AH9" s="9"/>
      <c r="AI9" s="9">
        <v>0.71029342574080001</v>
      </c>
      <c r="AJ9" s="9"/>
      <c r="AK9" s="9">
        <v>0.58282043085730006</v>
      </c>
      <c r="AL9" s="9">
        <v>0.27593162309719999</v>
      </c>
      <c r="AM9" s="9">
        <v>0.71680103725760003</v>
      </c>
      <c r="AN9" s="9">
        <v>0.29491024036730001</v>
      </c>
      <c r="AO9" s="9">
        <v>0.36845044644480002</v>
      </c>
      <c r="AP9" s="9">
        <v>0</v>
      </c>
      <c r="AQ9" s="9">
        <v>0.29890879173219997</v>
      </c>
      <c r="AR9" s="9">
        <v>0</v>
      </c>
      <c r="AS9" s="9">
        <v>0.40610219042790002</v>
      </c>
      <c r="AT9" s="9">
        <v>0.32582867548119998</v>
      </c>
      <c r="AU9" s="9">
        <v>0.27518286833849998</v>
      </c>
      <c r="AV9" s="9">
        <v>0.25602828549610002</v>
      </c>
      <c r="AW9" s="9">
        <v>0.53323139449349999</v>
      </c>
      <c r="AX9" s="9">
        <v>0.23458295582809999</v>
      </c>
      <c r="AY9" s="8"/>
    </row>
    <row r="10" spans="1:51">
      <c r="A10" s="25"/>
      <c r="B10" s="25"/>
      <c r="C10" s="10">
        <v>150</v>
      </c>
      <c r="D10" s="10">
        <v>41</v>
      </c>
      <c r="E10" s="10">
        <v>43</v>
      </c>
      <c r="F10" s="10">
        <v>44</v>
      </c>
      <c r="G10" s="10">
        <v>22</v>
      </c>
      <c r="H10" s="10">
        <v>8</v>
      </c>
      <c r="I10" s="10">
        <v>20</v>
      </c>
      <c r="J10" s="10">
        <v>19</v>
      </c>
      <c r="K10" s="10">
        <v>50</v>
      </c>
      <c r="L10" s="10">
        <v>46</v>
      </c>
      <c r="M10" s="10">
        <v>57</v>
      </c>
      <c r="N10" s="10">
        <v>86</v>
      </c>
      <c r="O10" s="10">
        <v>55</v>
      </c>
      <c r="P10" s="10">
        <v>27</v>
      </c>
      <c r="Q10" s="10">
        <v>20</v>
      </c>
      <c r="R10" s="10">
        <v>17</v>
      </c>
      <c r="S10" s="10">
        <v>9</v>
      </c>
      <c r="T10" s="10">
        <v>1</v>
      </c>
      <c r="U10" s="10">
        <v>3</v>
      </c>
      <c r="V10" s="10">
        <v>37</v>
      </c>
      <c r="W10" s="10">
        <v>65</v>
      </c>
      <c r="X10" s="10">
        <v>24</v>
      </c>
      <c r="Y10" s="10">
        <v>16</v>
      </c>
      <c r="Z10" s="10">
        <v>2</v>
      </c>
      <c r="AA10" s="10">
        <v>0</v>
      </c>
      <c r="AB10" s="10">
        <v>57</v>
      </c>
      <c r="AC10" s="10">
        <v>18</v>
      </c>
      <c r="AD10" s="10">
        <v>1</v>
      </c>
      <c r="AE10" s="10">
        <v>8</v>
      </c>
      <c r="AF10" s="10">
        <v>19</v>
      </c>
      <c r="AG10" s="10">
        <v>6</v>
      </c>
      <c r="AH10" s="10">
        <v>0</v>
      </c>
      <c r="AI10" s="10">
        <v>1</v>
      </c>
      <c r="AJ10" s="10">
        <v>0</v>
      </c>
      <c r="AK10" s="10">
        <v>35</v>
      </c>
      <c r="AL10" s="10">
        <v>54</v>
      </c>
      <c r="AM10" s="10">
        <v>8</v>
      </c>
      <c r="AN10" s="10">
        <v>36</v>
      </c>
      <c r="AO10" s="10">
        <v>42</v>
      </c>
      <c r="AP10" s="10">
        <v>0</v>
      </c>
      <c r="AQ10" s="10">
        <v>4</v>
      </c>
      <c r="AR10" s="10">
        <v>0</v>
      </c>
      <c r="AS10" s="10">
        <v>36</v>
      </c>
      <c r="AT10" s="10">
        <v>41</v>
      </c>
      <c r="AU10" s="10">
        <v>31</v>
      </c>
      <c r="AV10" s="10">
        <v>13</v>
      </c>
      <c r="AW10" s="10">
        <v>18</v>
      </c>
      <c r="AX10" s="10">
        <v>11</v>
      </c>
      <c r="AY10" s="8"/>
    </row>
    <row r="11" spans="1:51">
      <c r="A11" s="25"/>
      <c r="B11" s="25"/>
      <c r="C11" s="11" t="s">
        <v>97</v>
      </c>
      <c r="D11" s="11"/>
      <c r="E11" s="11"/>
      <c r="F11" s="11"/>
      <c r="G11" s="11"/>
      <c r="H11" s="11"/>
      <c r="I11" s="11"/>
      <c r="J11" s="11"/>
      <c r="K11" s="11"/>
      <c r="L11" s="11"/>
      <c r="M11" s="11"/>
      <c r="N11" s="11"/>
      <c r="O11" s="11"/>
      <c r="P11" s="11"/>
      <c r="Q11" s="11"/>
      <c r="R11" s="11"/>
      <c r="S11" s="12" t="s">
        <v>121</v>
      </c>
      <c r="T11" s="11" t="s">
        <v>97</v>
      </c>
      <c r="U11" s="11"/>
      <c r="V11" s="11"/>
      <c r="W11" s="11"/>
      <c r="X11" s="12" t="s">
        <v>105</v>
      </c>
      <c r="Y11" s="12" t="s">
        <v>124</v>
      </c>
      <c r="Z11" s="11"/>
      <c r="AA11" s="11" t="s">
        <v>97</v>
      </c>
      <c r="AB11" s="11"/>
      <c r="AC11" s="11"/>
      <c r="AD11" s="11"/>
      <c r="AE11" s="11"/>
      <c r="AF11" s="12" t="s">
        <v>105</v>
      </c>
      <c r="AG11" s="12" t="s">
        <v>143</v>
      </c>
      <c r="AH11" s="11" t="s">
        <v>97</v>
      </c>
      <c r="AI11" s="11"/>
      <c r="AJ11" s="11" t="s">
        <v>97</v>
      </c>
      <c r="AK11" s="12" t="s">
        <v>107</v>
      </c>
      <c r="AL11" s="11"/>
      <c r="AM11" s="12" t="s">
        <v>151</v>
      </c>
      <c r="AN11" s="11"/>
      <c r="AO11" s="11"/>
      <c r="AP11" s="11" t="s">
        <v>97</v>
      </c>
      <c r="AQ11" s="11"/>
      <c r="AR11" s="11"/>
      <c r="AS11" s="11"/>
      <c r="AT11" s="11"/>
      <c r="AU11" s="11"/>
      <c r="AV11" s="11"/>
      <c r="AW11" s="11"/>
      <c r="AX11" s="11"/>
      <c r="AY11" s="8"/>
    </row>
    <row r="12" spans="1:51">
      <c r="A12" s="25"/>
      <c r="B12" s="24" t="s">
        <v>152</v>
      </c>
      <c r="C12" s="9">
        <v>0.39035364098019998</v>
      </c>
      <c r="D12" s="9">
        <v>0.27635082811</v>
      </c>
      <c r="E12" s="9">
        <v>0.4297625637545</v>
      </c>
      <c r="F12" s="9">
        <v>0.37991106050950002</v>
      </c>
      <c r="G12" s="9">
        <v>0.47228959369180001</v>
      </c>
      <c r="H12" s="9">
        <v>0.39719859093479998</v>
      </c>
      <c r="I12" s="9">
        <v>0.48914379645680001</v>
      </c>
      <c r="J12" s="9">
        <v>0.46167575684270001</v>
      </c>
      <c r="K12" s="9">
        <v>0.34978296884179999</v>
      </c>
      <c r="L12" s="9">
        <v>0.346530187524</v>
      </c>
      <c r="M12" s="9">
        <v>0.42003299810849998</v>
      </c>
      <c r="N12" s="9">
        <v>0.3636679047104</v>
      </c>
      <c r="O12" s="9">
        <v>0.3993721607149</v>
      </c>
      <c r="P12" s="9">
        <v>0.46537536466520002</v>
      </c>
      <c r="Q12" s="9">
        <v>0.39238830470730002</v>
      </c>
      <c r="R12" s="9">
        <v>0.25914688643610001</v>
      </c>
      <c r="S12" s="9">
        <v>0.14856982097419999</v>
      </c>
      <c r="T12" s="9">
        <v>0</v>
      </c>
      <c r="U12" s="9">
        <v>0.21870718090720001</v>
      </c>
      <c r="V12" s="9">
        <v>0.3665154986545</v>
      </c>
      <c r="W12" s="9">
        <v>0.42834397090710002</v>
      </c>
      <c r="X12" s="9">
        <v>0.40018186043319998</v>
      </c>
      <c r="Y12" s="9">
        <v>0.16482805693390001</v>
      </c>
      <c r="Z12" s="9">
        <v>0.30915451855409998</v>
      </c>
      <c r="AA12" s="9">
        <v>1</v>
      </c>
      <c r="AB12" s="9">
        <v>0.51716736024400001</v>
      </c>
      <c r="AC12" s="9">
        <v>0.28515603467529999</v>
      </c>
      <c r="AD12" s="9">
        <v>0.45398699739550002</v>
      </c>
      <c r="AE12" s="9">
        <v>0.24383048085709999</v>
      </c>
      <c r="AF12" s="9">
        <v>0.16100519323679999</v>
      </c>
      <c r="AG12" s="9">
        <v>3.2194463812429998E-2</v>
      </c>
      <c r="AH12" s="9"/>
      <c r="AI12" s="9">
        <v>0</v>
      </c>
      <c r="AJ12" s="9"/>
      <c r="AK12" s="9">
        <v>0.1682119525654</v>
      </c>
      <c r="AL12" s="9">
        <v>0.4195193776735</v>
      </c>
      <c r="AM12" s="9">
        <v>9.954241755924001E-2</v>
      </c>
      <c r="AN12" s="9">
        <v>0.38971675813829998</v>
      </c>
      <c r="AO12" s="9">
        <v>0.37354433298189998</v>
      </c>
      <c r="AP12" s="9">
        <v>0</v>
      </c>
      <c r="AQ12" s="9">
        <v>0.32462085474969998</v>
      </c>
      <c r="AR12" s="9">
        <v>0.46891820146500002</v>
      </c>
      <c r="AS12" s="9">
        <v>0.39675832464850003</v>
      </c>
      <c r="AT12" s="9">
        <v>0.44068672400300002</v>
      </c>
      <c r="AU12" s="9">
        <v>0.39180382291639998</v>
      </c>
      <c r="AV12" s="9">
        <v>0.34418074740440002</v>
      </c>
      <c r="AW12" s="9">
        <v>0.20937023986</v>
      </c>
      <c r="AX12" s="9">
        <v>0.41208837167139989</v>
      </c>
      <c r="AY12" s="8"/>
    </row>
    <row r="13" spans="1:51">
      <c r="A13" s="25"/>
      <c r="B13" s="25"/>
      <c r="C13" s="10">
        <v>203</v>
      </c>
      <c r="D13" s="10">
        <v>37</v>
      </c>
      <c r="E13" s="10">
        <v>59</v>
      </c>
      <c r="F13" s="10">
        <v>56</v>
      </c>
      <c r="G13" s="10">
        <v>51</v>
      </c>
      <c r="H13" s="10">
        <v>10</v>
      </c>
      <c r="I13" s="10">
        <v>40</v>
      </c>
      <c r="J13" s="10">
        <v>40</v>
      </c>
      <c r="K13" s="10">
        <v>37</v>
      </c>
      <c r="L13" s="10">
        <v>64</v>
      </c>
      <c r="M13" s="10">
        <v>73</v>
      </c>
      <c r="N13" s="10">
        <v>123</v>
      </c>
      <c r="O13" s="10">
        <v>94</v>
      </c>
      <c r="P13" s="10">
        <v>39</v>
      </c>
      <c r="Q13" s="10">
        <v>32</v>
      </c>
      <c r="R13" s="10">
        <v>16</v>
      </c>
      <c r="S13" s="10">
        <v>3</v>
      </c>
      <c r="T13" s="10">
        <v>0</v>
      </c>
      <c r="U13" s="10">
        <v>1</v>
      </c>
      <c r="V13" s="10">
        <v>78</v>
      </c>
      <c r="W13" s="10">
        <v>91</v>
      </c>
      <c r="X13" s="10">
        <v>20</v>
      </c>
      <c r="Y13" s="10">
        <v>5</v>
      </c>
      <c r="Z13" s="10">
        <v>1</v>
      </c>
      <c r="AA13" s="10">
        <v>1</v>
      </c>
      <c r="AB13" s="10">
        <v>158</v>
      </c>
      <c r="AC13" s="10">
        <v>14</v>
      </c>
      <c r="AD13" s="10">
        <v>3</v>
      </c>
      <c r="AE13" s="10">
        <v>4</v>
      </c>
      <c r="AF13" s="10">
        <v>4</v>
      </c>
      <c r="AG13" s="10">
        <v>1</v>
      </c>
      <c r="AH13" s="10">
        <v>0</v>
      </c>
      <c r="AI13" s="10">
        <v>0</v>
      </c>
      <c r="AJ13" s="10">
        <v>0</v>
      </c>
      <c r="AK13" s="10">
        <v>16</v>
      </c>
      <c r="AL13" s="10">
        <v>83</v>
      </c>
      <c r="AM13" s="10">
        <v>2</v>
      </c>
      <c r="AN13" s="10">
        <v>63</v>
      </c>
      <c r="AO13" s="10">
        <v>44</v>
      </c>
      <c r="AP13" s="10">
        <v>0</v>
      </c>
      <c r="AQ13" s="10">
        <v>3</v>
      </c>
      <c r="AR13" s="10">
        <v>3</v>
      </c>
      <c r="AS13" s="10">
        <v>45</v>
      </c>
      <c r="AT13" s="10">
        <v>58</v>
      </c>
      <c r="AU13" s="10">
        <v>50</v>
      </c>
      <c r="AV13" s="10">
        <v>14</v>
      </c>
      <c r="AW13" s="10">
        <v>9</v>
      </c>
      <c r="AX13" s="10">
        <v>24</v>
      </c>
      <c r="AY13" s="8"/>
    </row>
    <row r="14" spans="1:51">
      <c r="A14" s="25"/>
      <c r="B14" s="25"/>
      <c r="C14" s="11" t="s">
        <v>97</v>
      </c>
      <c r="D14" s="11"/>
      <c r="E14" s="11"/>
      <c r="F14" s="11"/>
      <c r="G14" s="11"/>
      <c r="H14" s="11"/>
      <c r="I14" s="11"/>
      <c r="J14" s="11"/>
      <c r="K14" s="11"/>
      <c r="L14" s="11"/>
      <c r="M14" s="11"/>
      <c r="N14" s="11"/>
      <c r="O14" s="11"/>
      <c r="P14" s="11"/>
      <c r="Q14" s="11"/>
      <c r="R14" s="11"/>
      <c r="S14" s="11"/>
      <c r="T14" s="11" t="s">
        <v>97</v>
      </c>
      <c r="U14" s="11"/>
      <c r="V14" s="11"/>
      <c r="W14" s="11"/>
      <c r="X14" s="11"/>
      <c r="Y14" s="11"/>
      <c r="Z14" s="11"/>
      <c r="AA14" s="11" t="s">
        <v>97</v>
      </c>
      <c r="AB14" s="12" t="s">
        <v>153</v>
      </c>
      <c r="AC14" s="11"/>
      <c r="AD14" s="11"/>
      <c r="AE14" s="11"/>
      <c r="AF14" s="11"/>
      <c r="AG14" s="11"/>
      <c r="AH14" s="11" t="s">
        <v>97</v>
      </c>
      <c r="AI14" s="11"/>
      <c r="AJ14" s="11" t="s">
        <v>97</v>
      </c>
      <c r="AK14" s="11"/>
      <c r="AL14" s="11"/>
      <c r="AM14" s="11"/>
      <c r="AN14" s="11"/>
      <c r="AO14" s="11"/>
      <c r="AP14" s="11" t="s">
        <v>97</v>
      </c>
      <c r="AQ14" s="11"/>
      <c r="AR14" s="11"/>
      <c r="AS14" s="11"/>
      <c r="AT14" s="11"/>
      <c r="AU14" s="11"/>
      <c r="AV14" s="11"/>
      <c r="AW14" s="11"/>
      <c r="AX14" s="11"/>
      <c r="AY14" s="8"/>
    </row>
    <row r="15" spans="1:51">
      <c r="A15" s="25"/>
      <c r="B15" s="24" t="s">
        <v>154</v>
      </c>
      <c r="C15" s="9">
        <v>6.1295142696849998E-2</v>
      </c>
      <c r="D15" s="9">
        <v>8.4725860078689999E-2</v>
      </c>
      <c r="E15" s="9">
        <v>6.3173441627330004E-2</v>
      </c>
      <c r="F15" s="9">
        <v>4.9485993868719998E-2</v>
      </c>
      <c r="G15" s="9">
        <v>4.8859053540860002E-2</v>
      </c>
      <c r="H15" s="9">
        <v>0.1102648584126</v>
      </c>
      <c r="I15" s="9">
        <v>1.87351509575E-3</v>
      </c>
      <c r="J15" s="9">
        <v>6.4505914436930004E-2</v>
      </c>
      <c r="K15" s="9">
        <v>6.6773343270250002E-2</v>
      </c>
      <c r="L15" s="9">
        <v>6.9059369552340003E-2</v>
      </c>
      <c r="M15" s="9">
        <v>5.9950017193010012E-2</v>
      </c>
      <c r="N15" s="9">
        <v>6.3182449904070001E-2</v>
      </c>
      <c r="O15" s="9">
        <v>9.3861392760510004E-2</v>
      </c>
      <c r="P15" s="9">
        <v>1.7694627589340001E-2</v>
      </c>
      <c r="Q15" s="9">
        <v>2.391013352594E-2</v>
      </c>
      <c r="R15" s="9">
        <v>5.3482939884830001E-2</v>
      </c>
      <c r="S15" s="9">
        <v>0</v>
      </c>
      <c r="T15" s="9">
        <v>0</v>
      </c>
      <c r="U15" s="9">
        <v>0</v>
      </c>
      <c r="V15" s="9">
        <v>7.6111032460160002E-2</v>
      </c>
      <c r="W15" s="9">
        <v>5.6281270357119988E-2</v>
      </c>
      <c r="X15" s="9">
        <v>2.6864818796230001E-2</v>
      </c>
      <c r="Y15" s="9">
        <v>0</v>
      </c>
      <c r="Z15" s="9">
        <v>0</v>
      </c>
      <c r="AA15" s="9">
        <v>0</v>
      </c>
      <c r="AB15" s="9">
        <v>7.7279943190470005E-2</v>
      </c>
      <c r="AC15" s="9">
        <v>0</v>
      </c>
      <c r="AD15" s="9">
        <v>0.4607646612747</v>
      </c>
      <c r="AE15" s="9">
        <v>0.1337887038076</v>
      </c>
      <c r="AF15" s="9">
        <v>1.0709262793220001E-2</v>
      </c>
      <c r="AG15" s="9">
        <v>7.8699790516229995E-2</v>
      </c>
      <c r="AH15" s="9"/>
      <c r="AI15" s="9">
        <v>0</v>
      </c>
      <c r="AJ15" s="9"/>
      <c r="AK15" s="9">
        <v>1.9175950633669999E-2</v>
      </c>
      <c r="AL15" s="9">
        <v>5.9749906998900003E-2</v>
      </c>
      <c r="AM15" s="9">
        <v>0</v>
      </c>
      <c r="AN15" s="9">
        <v>9.5172361084269991E-2</v>
      </c>
      <c r="AO15" s="9">
        <v>2.3748006321180001E-2</v>
      </c>
      <c r="AP15" s="9">
        <v>1</v>
      </c>
      <c r="AQ15" s="9">
        <v>0.11495560118460001</v>
      </c>
      <c r="AR15" s="9">
        <v>7.9721017507540001E-2</v>
      </c>
      <c r="AS15" s="9">
        <v>6.3963523335180003E-2</v>
      </c>
      <c r="AT15" s="9">
        <v>4.0747618362700001E-2</v>
      </c>
      <c r="AU15" s="9">
        <v>5.5729955983020003E-2</v>
      </c>
      <c r="AV15" s="9">
        <v>7.0168859344309997E-2</v>
      </c>
      <c r="AW15" s="9">
        <v>7.2416422712350006E-2</v>
      </c>
      <c r="AX15" s="9">
        <v>9.4242469229870007E-2</v>
      </c>
      <c r="AY15" s="8"/>
    </row>
    <row r="16" spans="1:51">
      <c r="A16" s="25"/>
      <c r="B16" s="25"/>
      <c r="C16" s="10">
        <v>36</v>
      </c>
      <c r="D16" s="10">
        <v>13</v>
      </c>
      <c r="E16" s="10">
        <v>11</v>
      </c>
      <c r="F16" s="10">
        <v>6</v>
      </c>
      <c r="G16" s="10">
        <v>6</v>
      </c>
      <c r="H16" s="10">
        <v>2</v>
      </c>
      <c r="I16" s="10">
        <v>1</v>
      </c>
      <c r="J16" s="10">
        <v>7</v>
      </c>
      <c r="K16" s="10">
        <v>10</v>
      </c>
      <c r="L16" s="10">
        <v>14</v>
      </c>
      <c r="M16" s="10">
        <v>13</v>
      </c>
      <c r="N16" s="10">
        <v>22</v>
      </c>
      <c r="O16" s="10">
        <v>22</v>
      </c>
      <c r="P16" s="10">
        <v>3</v>
      </c>
      <c r="Q16" s="10">
        <v>4</v>
      </c>
      <c r="R16" s="10">
        <v>4</v>
      </c>
      <c r="S16" s="10">
        <v>0</v>
      </c>
      <c r="T16" s="10">
        <v>0</v>
      </c>
      <c r="U16" s="10">
        <v>0</v>
      </c>
      <c r="V16" s="10">
        <v>18</v>
      </c>
      <c r="W16" s="10">
        <v>13</v>
      </c>
      <c r="X16" s="10">
        <v>3</v>
      </c>
      <c r="Y16" s="10">
        <v>0</v>
      </c>
      <c r="Z16" s="10">
        <v>0</v>
      </c>
      <c r="AA16" s="10">
        <v>0</v>
      </c>
      <c r="AB16" s="10">
        <v>26</v>
      </c>
      <c r="AC16" s="10">
        <v>0</v>
      </c>
      <c r="AD16" s="10">
        <v>2</v>
      </c>
      <c r="AE16" s="10">
        <v>2</v>
      </c>
      <c r="AF16" s="10">
        <v>1</v>
      </c>
      <c r="AG16" s="10">
        <v>2</v>
      </c>
      <c r="AH16" s="10">
        <v>0</v>
      </c>
      <c r="AI16" s="10">
        <v>0</v>
      </c>
      <c r="AJ16" s="10">
        <v>0</v>
      </c>
      <c r="AK16" s="10">
        <v>2</v>
      </c>
      <c r="AL16" s="10">
        <v>13</v>
      </c>
      <c r="AM16" s="10">
        <v>0</v>
      </c>
      <c r="AN16" s="10">
        <v>15</v>
      </c>
      <c r="AO16" s="10">
        <v>4</v>
      </c>
      <c r="AP16" s="10">
        <v>1</v>
      </c>
      <c r="AQ16" s="10">
        <v>1</v>
      </c>
      <c r="AR16" s="10">
        <v>1</v>
      </c>
      <c r="AS16" s="10">
        <v>8</v>
      </c>
      <c r="AT16" s="10">
        <v>8</v>
      </c>
      <c r="AU16" s="10">
        <v>4</v>
      </c>
      <c r="AV16" s="10">
        <v>4</v>
      </c>
      <c r="AW16" s="10">
        <v>5</v>
      </c>
      <c r="AX16" s="10">
        <v>6</v>
      </c>
      <c r="AY16" s="8"/>
    </row>
    <row r="17" spans="1:51">
      <c r="A17" s="25"/>
      <c r="B17" s="25"/>
      <c r="C17" s="11" t="s">
        <v>97</v>
      </c>
      <c r="D17" s="11"/>
      <c r="E17" s="11"/>
      <c r="F17" s="11"/>
      <c r="G17" s="11"/>
      <c r="H17" s="12" t="s">
        <v>141</v>
      </c>
      <c r="I17" s="11"/>
      <c r="J17" s="12" t="s">
        <v>141</v>
      </c>
      <c r="K17" s="12" t="s">
        <v>141</v>
      </c>
      <c r="L17" s="12" t="s">
        <v>141</v>
      </c>
      <c r="M17" s="11"/>
      <c r="N17" s="11"/>
      <c r="O17" s="12" t="s">
        <v>120</v>
      </c>
      <c r="P17" s="11"/>
      <c r="Q17" s="11"/>
      <c r="R17" s="11"/>
      <c r="S17" s="11"/>
      <c r="T17" s="11" t="s">
        <v>97</v>
      </c>
      <c r="U17" s="11"/>
      <c r="V17" s="11"/>
      <c r="W17" s="11"/>
      <c r="X17" s="11"/>
      <c r="Y17" s="11"/>
      <c r="Z17" s="11"/>
      <c r="AA17" s="11" t="s">
        <v>97</v>
      </c>
      <c r="AB17" s="11"/>
      <c r="AC17" s="11"/>
      <c r="AD17" s="12" t="s">
        <v>155</v>
      </c>
      <c r="AE17" s="11"/>
      <c r="AF17" s="11"/>
      <c r="AG17" s="11"/>
      <c r="AH17" s="11" t="s">
        <v>97</v>
      </c>
      <c r="AI17" s="11"/>
      <c r="AJ17" s="11" t="s">
        <v>97</v>
      </c>
      <c r="AK17" s="11"/>
      <c r="AL17" s="11"/>
      <c r="AM17" s="11"/>
      <c r="AN17" s="11"/>
      <c r="AO17" s="11"/>
      <c r="AP17" s="11" t="s">
        <v>97</v>
      </c>
      <c r="AQ17" s="11"/>
      <c r="AR17" s="11"/>
      <c r="AS17" s="11"/>
      <c r="AT17" s="11"/>
      <c r="AU17" s="11"/>
      <c r="AV17" s="11"/>
      <c r="AW17" s="11"/>
      <c r="AX17" s="11"/>
      <c r="AY17" s="8"/>
    </row>
    <row r="18" spans="1:51">
      <c r="A18" s="25"/>
      <c r="B18" s="24" t="s">
        <v>28</v>
      </c>
      <c r="C18" s="9">
        <v>1</v>
      </c>
      <c r="D18" s="9">
        <v>1</v>
      </c>
      <c r="E18" s="9">
        <v>1</v>
      </c>
      <c r="F18" s="9">
        <v>1</v>
      </c>
      <c r="G18" s="9">
        <v>1</v>
      </c>
      <c r="H18" s="9">
        <v>1</v>
      </c>
      <c r="I18" s="9">
        <v>1</v>
      </c>
      <c r="J18" s="9">
        <v>1</v>
      </c>
      <c r="K18" s="9">
        <v>1</v>
      </c>
      <c r="L18" s="9">
        <v>1</v>
      </c>
      <c r="M18" s="9">
        <v>1</v>
      </c>
      <c r="N18" s="9">
        <v>1</v>
      </c>
      <c r="O18" s="9">
        <v>1</v>
      </c>
      <c r="P18" s="9">
        <v>1</v>
      </c>
      <c r="Q18" s="9">
        <v>1</v>
      </c>
      <c r="R18" s="9">
        <v>1</v>
      </c>
      <c r="S18" s="9">
        <v>1</v>
      </c>
      <c r="T18" s="9">
        <v>1</v>
      </c>
      <c r="U18" s="9">
        <v>1</v>
      </c>
      <c r="V18" s="9">
        <v>1</v>
      </c>
      <c r="W18" s="9">
        <v>1</v>
      </c>
      <c r="X18" s="9">
        <v>1</v>
      </c>
      <c r="Y18" s="9">
        <v>1</v>
      </c>
      <c r="Z18" s="9">
        <v>1</v>
      </c>
      <c r="AA18" s="9">
        <v>1</v>
      </c>
      <c r="AB18" s="9">
        <v>1</v>
      </c>
      <c r="AC18" s="9">
        <v>1</v>
      </c>
      <c r="AD18" s="9">
        <v>1</v>
      </c>
      <c r="AE18" s="9">
        <v>1</v>
      </c>
      <c r="AF18" s="9">
        <v>1</v>
      </c>
      <c r="AG18" s="9">
        <v>1</v>
      </c>
      <c r="AH18" s="9"/>
      <c r="AI18" s="9">
        <v>1</v>
      </c>
      <c r="AJ18" s="9"/>
      <c r="AK18" s="9">
        <v>1</v>
      </c>
      <c r="AL18" s="9">
        <v>1</v>
      </c>
      <c r="AM18" s="9">
        <v>1</v>
      </c>
      <c r="AN18" s="9">
        <v>1</v>
      </c>
      <c r="AO18" s="9">
        <v>1</v>
      </c>
      <c r="AP18" s="9">
        <v>1</v>
      </c>
      <c r="AQ18" s="9">
        <v>1</v>
      </c>
      <c r="AR18" s="9">
        <v>1</v>
      </c>
      <c r="AS18" s="9">
        <v>1</v>
      </c>
      <c r="AT18" s="9">
        <v>1</v>
      </c>
      <c r="AU18" s="9">
        <v>1</v>
      </c>
      <c r="AV18" s="9">
        <v>1</v>
      </c>
      <c r="AW18" s="9">
        <v>1</v>
      </c>
      <c r="AX18" s="9">
        <v>1</v>
      </c>
      <c r="AY18" s="8"/>
    </row>
    <row r="19" spans="1:51">
      <c r="A19" s="25"/>
      <c r="B19" s="25"/>
      <c r="C19" s="10">
        <v>483</v>
      </c>
      <c r="D19" s="10">
        <v>116</v>
      </c>
      <c r="E19" s="10">
        <v>136</v>
      </c>
      <c r="F19" s="10">
        <v>132</v>
      </c>
      <c r="G19" s="10">
        <v>99</v>
      </c>
      <c r="H19" s="10">
        <v>22</v>
      </c>
      <c r="I19" s="10">
        <v>73</v>
      </c>
      <c r="J19" s="10">
        <v>83</v>
      </c>
      <c r="K19" s="10">
        <v>112</v>
      </c>
      <c r="L19" s="10">
        <v>166</v>
      </c>
      <c r="M19" s="10">
        <v>171</v>
      </c>
      <c r="N19" s="10">
        <v>292</v>
      </c>
      <c r="O19" s="10">
        <v>222</v>
      </c>
      <c r="P19" s="10">
        <v>79</v>
      </c>
      <c r="Q19" s="10">
        <v>74</v>
      </c>
      <c r="R19" s="10">
        <v>47</v>
      </c>
      <c r="S19" s="10">
        <v>12</v>
      </c>
      <c r="T19" s="10">
        <v>1</v>
      </c>
      <c r="U19" s="10">
        <v>4</v>
      </c>
      <c r="V19" s="10">
        <v>191</v>
      </c>
      <c r="W19" s="10">
        <v>201</v>
      </c>
      <c r="X19" s="10">
        <v>50</v>
      </c>
      <c r="Y19" s="10">
        <v>21</v>
      </c>
      <c r="Z19" s="10">
        <v>3</v>
      </c>
      <c r="AA19" s="10">
        <v>1</v>
      </c>
      <c r="AB19" s="10">
        <v>291</v>
      </c>
      <c r="AC19" s="10">
        <v>47</v>
      </c>
      <c r="AD19" s="10">
        <v>6</v>
      </c>
      <c r="AE19" s="10">
        <v>15</v>
      </c>
      <c r="AF19" s="10">
        <v>36</v>
      </c>
      <c r="AG19" s="10">
        <v>10</v>
      </c>
      <c r="AH19" s="10">
        <v>0</v>
      </c>
      <c r="AI19" s="10">
        <v>2</v>
      </c>
      <c r="AJ19" s="10">
        <v>0</v>
      </c>
      <c r="AK19" s="10">
        <v>67</v>
      </c>
      <c r="AL19" s="10">
        <v>188</v>
      </c>
      <c r="AM19" s="10">
        <v>14</v>
      </c>
      <c r="AN19" s="10">
        <v>139</v>
      </c>
      <c r="AO19" s="10">
        <v>114</v>
      </c>
      <c r="AP19" s="10">
        <v>1</v>
      </c>
      <c r="AQ19" s="10">
        <v>10</v>
      </c>
      <c r="AR19" s="10">
        <v>6</v>
      </c>
      <c r="AS19" s="10">
        <v>105</v>
      </c>
      <c r="AT19" s="10">
        <v>128</v>
      </c>
      <c r="AU19" s="10">
        <v>108</v>
      </c>
      <c r="AV19" s="10">
        <v>43</v>
      </c>
      <c r="AW19" s="10">
        <v>41</v>
      </c>
      <c r="AX19" s="10">
        <v>52</v>
      </c>
      <c r="AY19" s="8"/>
    </row>
    <row r="20" spans="1:51">
      <c r="A20" s="25"/>
      <c r="B20" s="25"/>
      <c r="C20" s="11" t="s">
        <v>97</v>
      </c>
      <c r="D20" s="11" t="s">
        <v>97</v>
      </c>
      <c r="E20" s="11" t="s">
        <v>97</v>
      </c>
      <c r="F20" s="11" t="s">
        <v>97</v>
      </c>
      <c r="G20" s="11" t="s">
        <v>97</v>
      </c>
      <c r="H20" s="11" t="s">
        <v>97</v>
      </c>
      <c r="I20" s="11" t="s">
        <v>97</v>
      </c>
      <c r="J20" s="11" t="s">
        <v>97</v>
      </c>
      <c r="K20" s="11" t="s">
        <v>97</v>
      </c>
      <c r="L20" s="11" t="s">
        <v>97</v>
      </c>
      <c r="M20" s="11" t="s">
        <v>97</v>
      </c>
      <c r="N20" s="11" t="s">
        <v>97</v>
      </c>
      <c r="O20" s="11" t="s">
        <v>97</v>
      </c>
      <c r="P20" s="11" t="s">
        <v>97</v>
      </c>
      <c r="Q20" s="11" t="s">
        <v>97</v>
      </c>
      <c r="R20" s="11" t="s">
        <v>97</v>
      </c>
      <c r="S20" s="11" t="s">
        <v>97</v>
      </c>
      <c r="T20" s="11" t="s">
        <v>97</v>
      </c>
      <c r="U20" s="11" t="s">
        <v>97</v>
      </c>
      <c r="V20" s="11" t="s">
        <v>97</v>
      </c>
      <c r="W20" s="11" t="s">
        <v>97</v>
      </c>
      <c r="X20" s="11" t="s">
        <v>97</v>
      </c>
      <c r="Y20" s="11" t="s">
        <v>97</v>
      </c>
      <c r="Z20" s="11" t="s">
        <v>97</v>
      </c>
      <c r="AA20" s="11" t="s">
        <v>97</v>
      </c>
      <c r="AB20" s="11" t="s">
        <v>97</v>
      </c>
      <c r="AC20" s="11" t="s">
        <v>97</v>
      </c>
      <c r="AD20" s="11" t="s">
        <v>97</v>
      </c>
      <c r="AE20" s="11" t="s">
        <v>97</v>
      </c>
      <c r="AF20" s="11" t="s">
        <v>97</v>
      </c>
      <c r="AG20" s="11" t="s">
        <v>97</v>
      </c>
      <c r="AH20" s="11" t="s">
        <v>97</v>
      </c>
      <c r="AI20" s="11" t="s">
        <v>97</v>
      </c>
      <c r="AJ20" s="11" t="s">
        <v>97</v>
      </c>
      <c r="AK20" s="11" t="s">
        <v>97</v>
      </c>
      <c r="AL20" s="11" t="s">
        <v>97</v>
      </c>
      <c r="AM20" s="11" t="s">
        <v>97</v>
      </c>
      <c r="AN20" s="11" t="s">
        <v>97</v>
      </c>
      <c r="AO20" s="11" t="s">
        <v>97</v>
      </c>
      <c r="AP20" s="11" t="s">
        <v>97</v>
      </c>
      <c r="AQ20" s="11" t="s">
        <v>97</v>
      </c>
      <c r="AR20" s="11" t="s">
        <v>97</v>
      </c>
      <c r="AS20" s="11" t="s">
        <v>97</v>
      </c>
      <c r="AT20" s="11" t="s">
        <v>97</v>
      </c>
      <c r="AU20" s="11" t="s">
        <v>97</v>
      </c>
      <c r="AV20" s="11" t="s">
        <v>97</v>
      </c>
      <c r="AW20" s="11" t="s">
        <v>97</v>
      </c>
      <c r="AX20" s="11" t="s">
        <v>97</v>
      </c>
      <c r="AY20" s="8"/>
    </row>
    <row r="21" spans="1:51" s="15" customFormat="1" ht="15.75" customHeight="1" thickBot="1">
      <c r="A21" s="35" t="s">
        <v>108</v>
      </c>
      <c r="B21" s="27"/>
      <c r="C21" s="17">
        <v>4.4584379053797374</v>
      </c>
      <c r="D21" s="17">
        <v>9.0987227660139105</v>
      </c>
      <c r="E21" s="17">
        <v>8.4030525088417249</v>
      </c>
      <c r="F21" s="17">
        <v>8.5294326652904342</v>
      </c>
      <c r="G21" s="17">
        <v>9.8490488379644887</v>
      </c>
      <c r="H21" s="17">
        <v>20.893523946548999</v>
      </c>
      <c r="I21" s="17">
        <v>11.469757140955609</v>
      </c>
      <c r="J21" s="17">
        <v>10.756603452910801</v>
      </c>
      <c r="K21" s="17">
        <v>9.2597869573640654</v>
      </c>
      <c r="L21" s="17">
        <v>7.6058567950046703</v>
      </c>
      <c r="M21" s="17">
        <v>7.493822620108074</v>
      </c>
      <c r="N21" s="17">
        <v>5.7344598886838716</v>
      </c>
      <c r="O21" s="17">
        <v>6.5768447929980987</v>
      </c>
      <c r="P21" s="17">
        <v>11.025574752759921</v>
      </c>
      <c r="Q21" s="17">
        <v>11.391991381467459</v>
      </c>
      <c r="R21" s="17">
        <v>14.294549978506531</v>
      </c>
      <c r="S21" s="17">
        <v>28.290059459433969</v>
      </c>
      <c r="T21" s="17" t="s">
        <v>109</v>
      </c>
      <c r="U21" s="17" t="s">
        <v>109</v>
      </c>
      <c r="V21" s="17">
        <v>7.0905820187056037</v>
      </c>
      <c r="W21" s="17">
        <v>6.9119261939427803</v>
      </c>
      <c r="X21" s="17">
        <v>13.859066540805831</v>
      </c>
      <c r="Y21" s="17">
        <v>21.385210673535351</v>
      </c>
      <c r="Z21" s="17" t="s">
        <v>109</v>
      </c>
      <c r="AA21" s="17" t="s">
        <v>109</v>
      </c>
      <c r="AB21" s="17">
        <v>5.7443063774042669</v>
      </c>
      <c r="AC21" s="17">
        <v>14.294549978506531</v>
      </c>
      <c r="AD21" s="17" t="s">
        <v>109</v>
      </c>
      <c r="AE21" s="17">
        <v>25.30337311190863</v>
      </c>
      <c r="AF21" s="17">
        <v>16.333142776539152</v>
      </c>
      <c r="AG21" s="17">
        <v>30.990228098485471</v>
      </c>
      <c r="AH21" s="17" t="s">
        <v>109</v>
      </c>
      <c r="AI21" s="17" t="s">
        <v>109</v>
      </c>
      <c r="AJ21" s="17" t="s">
        <v>109</v>
      </c>
      <c r="AK21" s="17">
        <v>11.972342146522839</v>
      </c>
      <c r="AL21" s="17">
        <v>7.1469390489078553</v>
      </c>
      <c r="AM21" s="17">
        <v>26.191488210155281</v>
      </c>
      <c r="AN21" s="17">
        <v>8.3118691382445284</v>
      </c>
      <c r="AO21" s="17">
        <v>9.1781952217161269</v>
      </c>
      <c r="AP21" s="17" t="s">
        <v>109</v>
      </c>
      <c r="AQ21" s="17">
        <v>30.990228098485471</v>
      </c>
      <c r="AR21" s="17" t="s">
        <v>109</v>
      </c>
      <c r="AS21" s="17">
        <v>9.5634891631428118</v>
      </c>
      <c r="AT21" s="17">
        <v>8.6616913677371095</v>
      </c>
      <c r="AU21" s="17">
        <v>9.4297180519345822</v>
      </c>
      <c r="AV21" s="17">
        <v>14.944650662952659</v>
      </c>
      <c r="AW21" s="17">
        <v>15.304824596538021</v>
      </c>
      <c r="AX21" s="17">
        <v>13.58992377276855</v>
      </c>
      <c r="AY21" s="8"/>
    </row>
    <row r="22" spans="1:51" ht="15.75" customHeight="1" thickTop="1">
      <c r="A22" s="18" t="s">
        <v>156</v>
      </c>
      <c r="B22" s="16"/>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row>
    <row r="23" spans="1:51">
      <c r="A23" s="13" t="s">
        <v>111</v>
      </c>
    </row>
  </sheetData>
  <mergeCells count="18">
    <mergeCell ref="AV2:AX2"/>
    <mergeCell ref="A2:C2"/>
    <mergeCell ref="A3:B5"/>
    <mergeCell ref="D3:G3"/>
    <mergeCell ref="H3:L3"/>
    <mergeCell ref="M3:N3"/>
    <mergeCell ref="O3:U3"/>
    <mergeCell ref="AL3:AQ3"/>
    <mergeCell ref="B15:B17"/>
    <mergeCell ref="B18:B20"/>
    <mergeCell ref="A21:B21"/>
    <mergeCell ref="AR3:AX3"/>
    <mergeCell ref="V3:AA3"/>
    <mergeCell ref="AB3:AK3"/>
    <mergeCell ref="A6:A20"/>
    <mergeCell ref="B6:B8"/>
    <mergeCell ref="B9:B11"/>
    <mergeCell ref="B12:B14"/>
  </mergeCells>
  <hyperlinks>
    <hyperlink ref="A1" location="'TOC'!A1:A1" display="Back to TOC"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17"/>
  <sheetViews>
    <sheetView workbookViewId="0">
      <pane xSplit="2" ySplit="5" topLeftCell="C6" activePane="bottomRight" state="frozen"/>
      <selection pane="topRight"/>
      <selection pane="bottomLeft"/>
      <selection pane="bottomRight" activeCell="A3" sqref="A3:B5"/>
    </sheetView>
  </sheetViews>
  <sheetFormatPr baseColWidth="10" defaultColWidth="8.83203125" defaultRowHeight="15"/>
  <cols>
    <col min="1" max="1" width="50" style="19" customWidth="1"/>
    <col min="2" max="2" width="25" style="19" bestFit="1" customWidth="1"/>
    <col min="3" max="50" width="12.6640625" style="19" customWidth="1"/>
  </cols>
  <sheetData>
    <row r="1" spans="1:51" ht="52" customHeight="1">
      <c r="A1" s="7" t="str">
        <f>HYPERLINK("#TOC!A1","Return to Table of Contents")</f>
        <v>Return to Table of Contents</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8"/>
    </row>
    <row r="2" spans="1:51" ht="36" customHeight="1">
      <c r="A2" s="33" t="s">
        <v>311</v>
      </c>
      <c r="B2" s="25"/>
      <c r="C2" s="25"/>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32" t="s">
        <v>146</v>
      </c>
      <c r="AW2" s="25"/>
      <c r="AX2" s="25"/>
      <c r="AY2" s="8"/>
    </row>
    <row r="3" spans="1:51" ht="37" customHeight="1">
      <c r="A3" s="34"/>
      <c r="B3" s="25"/>
      <c r="C3" s="20" t="s">
        <v>28</v>
      </c>
      <c r="D3" s="28" t="s">
        <v>29</v>
      </c>
      <c r="E3" s="25"/>
      <c r="F3" s="25"/>
      <c r="G3" s="25"/>
      <c r="H3" s="28" t="s">
        <v>30</v>
      </c>
      <c r="I3" s="25"/>
      <c r="J3" s="25"/>
      <c r="K3" s="25"/>
      <c r="L3" s="25"/>
      <c r="M3" s="28" t="s">
        <v>31</v>
      </c>
      <c r="N3" s="25"/>
      <c r="O3" s="28" t="s">
        <v>32</v>
      </c>
      <c r="P3" s="25"/>
      <c r="Q3" s="25"/>
      <c r="R3" s="25"/>
      <c r="S3" s="25"/>
      <c r="T3" s="25"/>
      <c r="U3" s="25"/>
      <c r="V3" s="28" t="s">
        <v>33</v>
      </c>
      <c r="W3" s="25"/>
      <c r="X3" s="25"/>
      <c r="Y3" s="25"/>
      <c r="Z3" s="25"/>
      <c r="AA3" s="25"/>
      <c r="AB3" s="28" t="s">
        <v>34</v>
      </c>
      <c r="AC3" s="25"/>
      <c r="AD3" s="25"/>
      <c r="AE3" s="25"/>
      <c r="AF3" s="25"/>
      <c r="AG3" s="25"/>
      <c r="AH3" s="25"/>
      <c r="AI3" s="25"/>
      <c r="AJ3" s="25"/>
      <c r="AK3" s="25"/>
      <c r="AL3" s="28" t="s">
        <v>35</v>
      </c>
      <c r="AM3" s="25"/>
      <c r="AN3" s="25"/>
      <c r="AO3" s="25"/>
      <c r="AP3" s="25"/>
      <c r="AQ3" s="25"/>
      <c r="AR3" s="28" t="s">
        <v>36</v>
      </c>
      <c r="AS3" s="25"/>
      <c r="AT3" s="25"/>
      <c r="AU3" s="25"/>
      <c r="AV3" s="25"/>
      <c r="AW3" s="25"/>
      <c r="AX3" s="25"/>
      <c r="AY3" s="8"/>
    </row>
    <row r="4" spans="1:51" ht="16" customHeight="1">
      <c r="A4" s="25"/>
      <c r="B4" s="25"/>
      <c r="C4" s="21" t="s">
        <v>37</v>
      </c>
      <c r="D4" s="21" t="s">
        <v>37</v>
      </c>
      <c r="E4" s="21" t="s">
        <v>38</v>
      </c>
      <c r="F4" s="21" t="s">
        <v>39</v>
      </c>
      <c r="G4" s="21" t="s">
        <v>40</v>
      </c>
      <c r="H4" s="21" t="s">
        <v>37</v>
      </c>
      <c r="I4" s="21" t="s">
        <v>38</v>
      </c>
      <c r="J4" s="21" t="s">
        <v>39</v>
      </c>
      <c r="K4" s="21" t="s">
        <v>40</v>
      </c>
      <c r="L4" s="21" t="s">
        <v>41</v>
      </c>
      <c r="M4" s="21" t="s">
        <v>37</v>
      </c>
      <c r="N4" s="21" t="s">
        <v>38</v>
      </c>
      <c r="O4" s="21" t="s">
        <v>37</v>
      </c>
      <c r="P4" s="21" t="s">
        <v>38</v>
      </c>
      <c r="Q4" s="21" t="s">
        <v>39</v>
      </c>
      <c r="R4" s="21" t="s">
        <v>40</v>
      </c>
      <c r="S4" s="21" t="s">
        <v>41</v>
      </c>
      <c r="T4" s="21" t="s">
        <v>42</v>
      </c>
      <c r="U4" s="21" t="s">
        <v>43</v>
      </c>
      <c r="V4" s="21" t="s">
        <v>37</v>
      </c>
      <c r="W4" s="21" t="s">
        <v>38</v>
      </c>
      <c r="X4" s="21" t="s">
        <v>39</v>
      </c>
      <c r="Y4" s="21" t="s">
        <v>40</v>
      </c>
      <c r="Z4" s="21" t="s">
        <v>41</v>
      </c>
      <c r="AA4" s="21" t="s">
        <v>42</v>
      </c>
      <c r="AB4" s="21" t="s">
        <v>37</v>
      </c>
      <c r="AC4" s="21" t="s">
        <v>38</v>
      </c>
      <c r="AD4" s="21" t="s">
        <v>39</v>
      </c>
      <c r="AE4" s="21" t="s">
        <v>40</v>
      </c>
      <c r="AF4" s="21" t="s">
        <v>41</v>
      </c>
      <c r="AG4" s="21" t="s">
        <v>42</v>
      </c>
      <c r="AH4" s="21" t="s">
        <v>43</v>
      </c>
      <c r="AI4" s="21" t="s">
        <v>44</v>
      </c>
      <c r="AJ4" s="21" t="s">
        <v>45</v>
      </c>
      <c r="AK4" s="21" t="s">
        <v>46</v>
      </c>
      <c r="AL4" s="21" t="s">
        <v>37</v>
      </c>
      <c r="AM4" s="21" t="s">
        <v>38</v>
      </c>
      <c r="AN4" s="21" t="s">
        <v>39</v>
      </c>
      <c r="AO4" s="21" t="s">
        <v>40</v>
      </c>
      <c r="AP4" s="21" t="s">
        <v>41</v>
      </c>
      <c r="AQ4" s="21" t="s">
        <v>42</v>
      </c>
      <c r="AR4" s="21" t="s">
        <v>37</v>
      </c>
      <c r="AS4" s="21" t="s">
        <v>38</v>
      </c>
      <c r="AT4" s="21" t="s">
        <v>39</v>
      </c>
      <c r="AU4" s="21" t="s">
        <v>40</v>
      </c>
      <c r="AV4" s="21" t="s">
        <v>41</v>
      </c>
      <c r="AW4" s="21" t="s">
        <v>42</v>
      </c>
      <c r="AX4" s="21" t="s">
        <v>43</v>
      </c>
      <c r="AY4" s="8"/>
    </row>
    <row r="5" spans="1:51" ht="34.5" customHeight="1">
      <c r="A5" s="25"/>
      <c r="B5" s="25"/>
      <c r="C5" s="20" t="s">
        <v>47</v>
      </c>
      <c r="D5" s="20" t="s">
        <v>48</v>
      </c>
      <c r="E5" s="20" t="s">
        <v>49</v>
      </c>
      <c r="F5" s="20" t="s">
        <v>50</v>
      </c>
      <c r="G5" s="20" t="s">
        <v>51</v>
      </c>
      <c r="H5" s="20" t="s">
        <v>52</v>
      </c>
      <c r="I5" s="20" t="s">
        <v>53</v>
      </c>
      <c r="J5" s="20" t="s">
        <v>54</v>
      </c>
      <c r="K5" s="20" t="s">
        <v>55</v>
      </c>
      <c r="L5" s="20" t="s">
        <v>56</v>
      </c>
      <c r="M5" s="20" t="s">
        <v>57</v>
      </c>
      <c r="N5" s="20" t="s">
        <v>58</v>
      </c>
      <c r="O5" s="20" t="s">
        <v>59</v>
      </c>
      <c r="P5" s="20" t="s">
        <v>60</v>
      </c>
      <c r="Q5" s="20" t="s">
        <v>61</v>
      </c>
      <c r="R5" s="20" t="s">
        <v>62</v>
      </c>
      <c r="S5" s="20" t="s">
        <v>63</v>
      </c>
      <c r="T5" s="20" t="s">
        <v>64</v>
      </c>
      <c r="U5" s="20" t="s">
        <v>65</v>
      </c>
      <c r="V5" s="20" t="s">
        <v>66</v>
      </c>
      <c r="W5" s="20" t="s">
        <v>67</v>
      </c>
      <c r="X5" s="20" t="s">
        <v>68</v>
      </c>
      <c r="Y5" s="20" t="s">
        <v>69</v>
      </c>
      <c r="Z5" s="20" t="s">
        <v>70</v>
      </c>
      <c r="AA5" s="20" t="s">
        <v>71</v>
      </c>
      <c r="AB5" s="20" t="s">
        <v>72</v>
      </c>
      <c r="AC5" s="20" t="s">
        <v>73</v>
      </c>
      <c r="AD5" s="20" t="s">
        <v>74</v>
      </c>
      <c r="AE5" s="20" t="s">
        <v>75</v>
      </c>
      <c r="AF5" s="20" t="s">
        <v>76</v>
      </c>
      <c r="AG5" s="20" t="s">
        <v>77</v>
      </c>
      <c r="AH5" s="20" t="s">
        <v>78</v>
      </c>
      <c r="AI5" s="20" t="s">
        <v>79</v>
      </c>
      <c r="AJ5" s="20" t="s">
        <v>80</v>
      </c>
      <c r="AK5" s="20" t="s">
        <v>81</v>
      </c>
      <c r="AL5" s="20" t="s">
        <v>82</v>
      </c>
      <c r="AM5" s="20" t="s">
        <v>83</v>
      </c>
      <c r="AN5" s="20" t="s">
        <v>84</v>
      </c>
      <c r="AO5" s="20" t="s">
        <v>85</v>
      </c>
      <c r="AP5" s="20" t="s">
        <v>86</v>
      </c>
      <c r="AQ5" s="20" t="s">
        <v>87</v>
      </c>
      <c r="AR5" s="20" t="s">
        <v>88</v>
      </c>
      <c r="AS5" s="20" t="s">
        <v>89</v>
      </c>
      <c r="AT5" s="20" t="s">
        <v>90</v>
      </c>
      <c r="AU5" s="20" t="s">
        <v>91</v>
      </c>
      <c r="AV5" s="20" t="s">
        <v>92</v>
      </c>
      <c r="AW5" s="20" t="s">
        <v>93</v>
      </c>
      <c r="AX5" s="20" t="s">
        <v>94</v>
      </c>
      <c r="AY5" s="8"/>
    </row>
    <row r="6" spans="1:51">
      <c r="A6" s="31" t="s">
        <v>157</v>
      </c>
      <c r="B6" s="24" t="s">
        <v>158</v>
      </c>
      <c r="C6" s="9">
        <v>0.63207718057149997</v>
      </c>
      <c r="D6" s="9">
        <v>0.66791490653319996</v>
      </c>
      <c r="E6" s="9">
        <v>0.66768108453759989</v>
      </c>
      <c r="F6" s="9">
        <v>0.52841982436690005</v>
      </c>
      <c r="G6" s="9">
        <v>0.66851715503920006</v>
      </c>
      <c r="H6" s="9">
        <v>0.31039072453580002</v>
      </c>
      <c r="I6" s="9">
        <v>0.70743195941449999</v>
      </c>
      <c r="J6" s="9">
        <v>0.66272128327379998</v>
      </c>
      <c r="K6" s="9">
        <v>0.57252212810979997</v>
      </c>
      <c r="L6" s="9">
        <v>0.67574999346409992</v>
      </c>
      <c r="M6" s="9">
        <v>0.60718457292479999</v>
      </c>
      <c r="N6" s="9">
        <v>0.65133776202009996</v>
      </c>
      <c r="O6" s="9">
        <v>0.67834625138389992</v>
      </c>
      <c r="P6" s="9">
        <v>0.51792920322610003</v>
      </c>
      <c r="Q6" s="9">
        <v>0.63539747214800002</v>
      </c>
      <c r="R6" s="9">
        <v>0.58747507682870004</v>
      </c>
      <c r="S6" s="9">
        <v>0.66690454971809998</v>
      </c>
      <c r="T6" s="9">
        <v>0</v>
      </c>
      <c r="U6" s="9">
        <v>0.47210864754580001</v>
      </c>
      <c r="V6" s="9">
        <v>0.66249661542549998</v>
      </c>
      <c r="W6" s="9">
        <v>0.61175391703449999</v>
      </c>
      <c r="X6" s="9">
        <v>0.59203435749889999</v>
      </c>
      <c r="Y6" s="9">
        <v>0.59801909269499998</v>
      </c>
      <c r="Z6" s="9">
        <v>0.69084548144589997</v>
      </c>
      <c r="AA6" s="9">
        <v>1</v>
      </c>
      <c r="AB6" s="9">
        <v>0.63046904866370002</v>
      </c>
      <c r="AC6" s="9">
        <v>0.53417267114940004</v>
      </c>
      <c r="AD6" s="9">
        <v>0.7173148245919001</v>
      </c>
      <c r="AE6" s="9">
        <v>0.77014591021629997</v>
      </c>
      <c r="AF6" s="9">
        <v>0.7395132387094</v>
      </c>
      <c r="AG6" s="9">
        <v>0.3979795072308</v>
      </c>
      <c r="AH6" s="9"/>
      <c r="AI6" s="9">
        <v>1</v>
      </c>
      <c r="AJ6" s="9"/>
      <c r="AK6" s="9">
        <v>0.65492617600320002</v>
      </c>
      <c r="AL6" s="9">
        <v>0.6090828326794</v>
      </c>
      <c r="AM6" s="9">
        <v>0.66271962865510003</v>
      </c>
      <c r="AN6" s="9">
        <v>0.63349286025630003</v>
      </c>
      <c r="AO6" s="9">
        <v>0.65329290979809995</v>
      </c>
      <c r="AP6" s="9">
        <v>1</v>
      </c>
      <c r="AQ6" s="9">
        <v>0.76045331681999995</v>
      </c>
      <c r="AR6" s="9">
        <v>0.39520571190409998</v>
      </c>
      <c r="AS6" s="9">
        <v>0.59342744079770005</v>
      </c>
      <c r="AT6" s="9">
        <v>0.57580932173499999</v>
      </c>
      <c r="AU6" s="9">
        <v>0.64101582042679994</v>
      </c>
      <c r="AV6" s="9">
        <v>0.76513720023499998</v>
      </c>
      <c r="AW6" s="9">
        <v>0.65247619391910006</v>
      </c>
      <c r="AX6" s="9">
        <v>0.67614509329950001</v>
      </c>
      <c r="AY6" s="8"/>
    </row>
    <row r="7" spans="1:51">
      <c r="A7" s="25"/>
      <c r="B7" s="25"/>
      <c r="C7" s="10">
        <v>304</v>
      </c>
      <c r="D7" s="10">
        <v>73</v>
      </c>
      <c r="E7" s="10">
        <v>84</v>
      </c>
      <c r="F7" s="10">
        <v>80</v>
      </c>
      <c r="G7" s="10">
        <v>67</v>
      </c>
      <c r="H7" s="10">
        <v>10</v>
      </c>
      <c r="I7" s="10">
        <v>48</v>
      </c>
      <c r="J7" s="10">
        <v>57</v>
      </c>
      <c r="K7" s="10">
        <v>62</v>
      </c>
      <c r="L7" s="10">
        <v>108</v>
      </c>
      <c r="M7" s="10">
        <v>96</v>
      </c>
      <c r="N7" s="10">
        <v>194</v>
      </c>
      <c r="O7" s="10">
        <v>141</v>
      </c>
      <c r="P7" s="10">
        <v>50</v>
      </c>
      <c r="Q7" s="10">
        <v>50</v>
      </c>
      <c r="R7" s="10">
        <v>31</v>
      </c>
      <c r="S7" s="10">
        <v>6</v>
      </c>
      <c r="T7" s="10">
        <v>0</v>
      </c>
      <c r="U7" s="10">
        <v>2</v>
      </c>
      <c r="V7" s="10">
        <v>121</v>
      </c>
      <c r="W7" s="10">
        <v>131</v>
      </c>
      <c r="X7" s="10">
        <v>28</v>
      </c>
      <c r="Y7" s="10">
        <v>11</v>
      </c>
      <c r="Z7" s="10">
        <v>2</v>
      </c>
      <c r="AA7" s="10">
        <v>1</v>
      </c>
      <c r="AB7" s="10">
        <v>183</v>
      </c>
      <c r="AC7" s="10">
        <v>29</v>
      </c>
      <c r="AD7" s="10">
        <v>4</v>
      </c>
      <c r="AE7" s="10">
        <v>11</v>
      </c>
      <c r="AF7" s="10">
        <v>22</v>
      </c>
      <c r="AG7" s="10">
        <v>6</v>
      </c>
      <c r="AH7" s="10">
        <v>0</v>
      </c>
      <c r="AI7" s="10">
        <v>2</v>
      </c>
      <c r="AJ7" s="10">
        <v>0</v>
      </c>
      <c r="AK7" s="10">
        <v>44</v>
      </c>
      <c r="AL7" s="10">
        <v>113</v>
      </c>
      <c r="AM7" s="10">
        <v>8</v>
      </c>
      <c r="AN7" s="10">
        <v>90</v>
      </c>
      <c r="AO7" s="10">
        <v>73</v>
      </c>
      <c r="AP7" s="10">
        <v>1</v>
      </c>
      <c r="AQ7" s="10">
        <v>8</v>
      </c>
      <c r="AR7" s="10">
        <v>3</v>
      </c>
      <c r="AS7" s="10">
        <v>63</v>
      </c>
      <c r="AT7" s="10">
        <v>78</v>
      </c>
      <c r="AU7" s="10">
        <v>73</v>
      </c>
      <c r="AV7" s="10">
        <v>31</v>
      </c>
      <c r="AW7" s="10">
        <v>26</v>
      </c>
      <c r="AX7" s="10">
        <v>30</v>
      </c>
      <c r="AY7" s="8"/>
    </row>
    <row r="8" spans="1:51">
      <c r="A8" s="25"/>
      <c r="B8" s="25"/>
      <c r="C8" s="11" t="s">
        <v>97</v>
      </c>
      <c r="D8" s="11"/>
      <c r="E8" s="11"/>
      <c r="F8" s="11"/>
      <c r="G8" s="11"/>
      <c r="H8" s="11"/>
      <c r="I8" s="11"/>
      <c r="J8" s="11"/>
      <c r="K8" s="11"/>
      <c r="L8" s="11"/>
      <c r="M8" s="11"/>
      <c r="N8" s="11"/>
      <c r="O8" s="11"/>
      <c r="P8" s="11"/>
      <c r="Q8" s="11"/>
      <c r="R8" s="11"/>
      <c r="S8" s="11"/>
      <c r="T8" s="11" t="s">
        <v>97</v>
      </c>
      <c r="U8" s="11"/>
      <c r="V8" s="11"/>
      <c r="W8" s="11"/>
      <c r="X8" s="11"/>
      <c r="Y8" s="11"/>
      <c r="Z8" s="11"/>
      <c r="AA8" s="11" t="s">
        <v>97</v>
      </c>
      <c r="AB8" s="11"/>
      <c r="AC8" s="11"/>
      <c r="AD8" s="11"/>
      <c r="AE8" s="11"/>
      <c r="AF8" s="11"/>
      <c r="AG8" s="11"/>
      <c r="AH8" s="11" t="s">
        <v>97</v>
      </c>
      <c r="AI8" s="11"/>
      <c r="AJ8" s="11" t="s">
        <v>97</v>
      </c>
      <c r="AK8" s="11"/>
      <c r="AL8" s="11"/>
      <c r="AM8" s="11"/>
      <c r="AN8" s="11"/>
      <c r="AO8" s="11"/>
      <c r="AP8" s="11" t="s">
        <v>97</v>
      </c>
      <c r="AQ8" s="11"/>
      <c r="AR8" s="11"/>
      <c r="AS8" s="11"/>
      <c r="AT8" s="11"/>
      <c r="AU8" s="11"/>
      <c r="AV8" s="11"/>
      <c r="AW8" s="11"/>
      <c r="AX8" s="11"/>
      <c r="AY8" s="8"/>
    </row>
    <row r="9" spans="1:51">
      <c r="A9" s="25"/>
      <c r="B9" s="24" t="s">
        <v>159</v>
      </c>
      <c r="C9" s="9">
        <v>0.36792281942850003</v>
      </c>
      <c r="D9" s="9">
        <v>0.33208509346679999</v>
      </c>
      <c r="E9" s="9">
        <v>0.3323189154624</v>
      </c>
      <c r="F9" s="9">
        <v>0.47158017563310001</v>
      </c>
      <c r="G9" s="9">
        <v>0.33148284496079999</v>
      </c>
      <c r="H9" s="9">
        <v>0.68960927546419992</v>
      </c>
      <c r="I9" s="9">
        <v>0.29256804058550001</v>
      </c>
      <c r="J9" s="9">
        <v>0.33727871672620002</v>
      </c>
      <c r="K9" s="9">
        <v>0.42747787189019998</v>
      </c>
      <c r="L9" s="9">
        <v>0.32425000653590003</v>
      </c>
      <c r="M9" s="9">
        <v>0.39281542707520001</v>
      </c>
      <c r="N9" s="9">
        <v>0.34866223797989998</v>
      </c>
      <c r="O9" s="9">
        <v>0.32165374861610002</v>
      </c>
      <c r="P9" s="9">
        <v>0.48207079677390002</v>
      </c>
      <c r="Q9" s="9">
        <v>0.36460252785199998</v>
      </c>
      <c r="R9" s="9">
        <v>0.41252492317130002</v>
      </c>
      <c r="S9" s="9">
        <v>0.33309545028190002</v>
      </c>
      <c r="T9" s="9">
        <v>1</v>
      </c>
      <c r="U9" s="9">
        <v>0.52789135245419994</v>
      </c>
      <c r="V9" s="9">
        <v>0.33750338457450002</v>
      </c>
      <c r="W9" s="9">
        <v>0.38824608296550001</v>
      </c>
      <c r="X9" s="9">
        <v>0.40796564250110001</v>
      </c>
      <c r="Y9" s="9">
        <v>0.40198090730500002</v>
      </c>
      <c r="Z9" s="9">
        <v>0.30915451855409998</v>
      </c>
      <c r="AA9" s="9">
        <v>0</v>
      </c>
      <c r="AB9" s="9">
        <v>0.36953095133629998</v>
      </c>
      <c r="AC9" s="9">
        <v>0.46582732885060002</v>
      </c>
      <c r="AD9" s="9">
        <v>0.28268517540810001</v>
      </c>
      <c r="AE9" s="9">
        <v>0.22985408978370001</v>
      </c>
      <c r="AF9" s="9">
        <v>0.2604867612906</v>
      </c>
      <c r="AG9" s="9">
        <v>0.6020204927692</v>
      </c>
      <c r="AH9" s="9"/>
      <c r="AI9" s="9">
        <v>0</v>
      </c>
      <c r="AJ9" s="9"/>
      <c r="AK9" s="9">
        <v>0.34507382399690001</v>
      </c>
      <c r="AL9" s="9">
        <v>0.3909171673206</v>
      </c>
      <c r="AM9" s="9">
        <v>0.33728037134490002</v>
      </c>
      <c r="AN9" s="9">
        <v>0.36650713974369997</v>
      </c>
      <c r="AO9" s="9">
        <v>0.34670709020189999</v>
      </c>
      <c r="AP9" s="9">
        <v>0</v>
      </c>
      <c r="AQ9" s="9">
        <v>0.23954668318</v>
      </c>
      <c r="AR9" s="9">
        <v>0.60479428809589997</v>
      </c>
      <c r="AS9" s="9">
        <v>0.40657255920230001</v>
      </c>
      <c r="AT9" s="9">
        <v>0.42419067826500001</v>
      </c>
      <c r="AU9" s="9">
        <v>0.3589841795732</v>
      </c>
      <c r="AV9" s="9">
        <v>0.23486279976499999</v>
      </c>
      <c r="AW9" s="9">
        <v>0.3475238060809</v>
      </c>
      <c r="AX9" s="9">
        <v>0.32385490670049999</v>
      </c>
      <c r="AY9" s="8"/>
    </row>
    <row r="10" spans="1:51">
      <c r="A10" s="25"/>
      <c r="B10" s="25"/>
      <c r="C10" s="10">
        <v>161</v>
      </c>
      <c r="D10" s="10">
        <v>39</v>
      </c>
      <c r="E10" s="10">
        <v>47</v>
      </c>
      <c r="F10" s="10">
        <v>42</v>
      </c>
      <c r="G10" s="10">
        <v>33</v>
      </c>
      <c r="H10" s="10">
        <v>12</v>
      </c>
      <c r="I10" s="10">
        <v>22</v>
      </c>
      <c r="J10" s="10">
        <v>21</v>
      </c>
      <c r="K10" s="10">
        <v>47</v>
      </c>
      <c r="L10" s="10">
        <v>51</v>
      </c>
      <c r="M10" s="10">
        <v>62</v>
      </c>
      <c r="N10" s="10">
        <v>93</v>
      </c>
      <c r="O10" s="10">
        <v>70</v>
      </c>
      <c r="P10" s="10">
        <v>28</v>
      </c>
      <c r="Q10" s="10">
        <v>23</v>
      </c>
      <c r="R10" s="10">
        <v>16</v>
      </c>
      <c r="S10" s="10">
        <v>4</v>
      </c>
      <c r="T10" s="10">
        <v>1</v>
      </c>
      <c r="U10" s="10">
        <v>2</v>
      </c>
      <c r="V10" s="10">
        <v>61</v>
      </c>
      <c r="W10" s="10">
        <v>64</v>
      </c>
      <c r="X10" s="10">
        <v>20</v>
      </c>
      <c r="Y10" s="10">
        <v>9</v>
      </c>
      <c r="Z10" s="10">
        <v>1</v>
      </c>
      <c r="AA10" s="10">
        <v>0</v>
      </c>
      <c r="AB10" s="10">
        <v>95</v>
      </c>
      <c r="AC10" s="10">
        <v>18</v>
      </c>
      <c r="AD10" s="10">
        <v>2</v>
      </c>
      <c r="AE10" s="10">
        <v>4</v>
      </c>
      <c r="AF10" s="10">
        <v>12</v>
      </c>
      <c r="AG10" s="10">
        <v>4</v>
      </c>
      <c r="AH10" s="10">
        <v>0</v>
      </c>
      <c r="AI10" s="10">
        <v>0</v>
      </c>
      <c r="AJ10" s="10">
        <v>0</v>
      </c>
      <c r="AK10" s="10">
        <v>21</v>
      </c>
      <c r="AL10" s="10">
        <v>64</v>
      </c>
      <c r="AM10" s="10">
        <v>4</v>
      </c>
      <c r="AN10" s="10">
        <v>46</v>
      </c>
      <c r="AO10" s="10">
        <v>39</v>
      </c>
      <c r="AP10" s="10">
        <v>0</v>
      </c>
      <c r="AQ10" s="10">
        <v>2</v>
      </c>
      <c r="AR10" s="10">
        <v>3</v>
      </c>
      <c r="AS10" s="10">
        <v>39</v>
      </c>
      <c r="AT10" s="10">
        <v>48</v>
      </c>
      <c r="AU10" s="10">
        <v>28</v>
      </c>
      <c r="AV10" s="10">
        <v>11</v>
      </c>
      <c r="AW10" s="10">
        <v>14</v>
      </c>
      <c r="AX10" s="10">
        <v>18</v>
      </c>
      <c r="AY10" s="8"/>
    </row>
    <row r="11" spans="1:51">
      <c r="A11" s="25"/>
      <c r="B11" s="25"/>
      <c r="C11" s="11" t="s">
        <v>97</v>
      </c>
      <c r="D11" s="11"/>
      <c r="E11" s="11"/>
      <c r="F11" s="11"/>
      <c r="G11" s="11"/>
      <c r="H11" s="11"/>
      <c r="I11" s="11"/>
      <c r="J11" s="11"/>
      <c r="K11" s="11"/>
      <c r="L11" s="11"/>
      <c r="M11" s="11"/>
      <c r="N11" s="11"/>
      <c r="O11" s="11"/>
      <c r="P11" s="11"/>
      <c r="Q11" s="11"/>
      <c r="R11" s="11"/>
      <c r="S11" s="11"/>
      <c r="T11" s="11" t="s">
        <v>97</v>
      </c>
      <c r="U11" s="11"/>
      <c r="V11" s="11"/>
      <c r="W11" s="11"/>
      <c r="X11" s="11"/>
      <c r="Y11" s="11"/>
      <c r="Z11" s="11"/>
      <c r="AA11" s="11" t="s">
        <v>97</v>
      </c>
      <c r="AB11" s="11"/>
      <c r="AC11" s="11"/>
      <c r="AD11" s="11"/>
      <c r="AE11" s="11"/>
      <c r="AF11" s="11"/>
      <c r="AG11" s="11"/>
      <c r="AH11" s="11" t="s">
        <v>97</v>
      </c>
      <c r="AI11" s="11"/>
      <c r="AJ11" s="11" t="s">
        <v>97</v>
      </c>
      <c r="AK11" s="11"/>
      <c r="AL11" s="11"/>
      <c r="AM11" s="11"/>
      <c r="AN11" s="11"/>
      <c r="AO11" s="11"/>
      <c r="AP11" s="11" t="s">
        <v>97</v>
      </c>
      <c r="AQ11" s="11"/>
      <c r="AR11" s="11"/>
      <c r="AS11" s="11"/>
      <c r="AT11" s="11"/>
      <c r="AU11" s="11"/>
      <c r="AV11" s="11"/>
      <c r="AW11" s="11"/>
      <c r="AX11" s="11"/>
      <c r="AY11" s="8"/>
    </row>
    <row r="12" spans="1:51">
      <c r="A12" s="25"/>
      <c r="B12" s="24" t="s">
        <v>28</v>
      </c>
      <c r="C12" s="9">
        <v>1</v>
      </c>
      <c r="D12" s="9">
        <v>1</v>
      </c>
      <c r="E12" s="9">
        <v>1</v>
      </c>
      <c r="F12" s="9">
        <v>1</v>
      </c>
      <c r="G12" s="9">
        <v>1</v>
      </c>
      <c r="H12" s="9">
        <v>1</v>
      </c>
      <c r="I12" s="9">
        <v>1</v>
      </c>
      <c r="J12" s="9">
        <v>1</v>
      </c>
      <c r="K12" s="9">
        <v>1</v>
      </c>
      <c r="L12" s="9">
        <v>1</v>
      </c>
      <c r="M12" s="9">
        <v>1</v>
      </c>
      <c r="N12" s="9">
        <v>1</v>
      </c>
      <c r="O12" s="9">
        <v>1</v>
      </c>
      <c r="P12" s="9">
        <v>1</v>
      </c>
      <c r="Q12" s="9">
        <v>1</v>
      </c>
      <c r="R12" s="9">
        <v>1</v>
      </c>
      <c r="S12" s="9">
        <v>1</v>
      </c>
      <c r="T12" s="9">
        <v>1</v>
      </c>
      <c r="U12" s="9">
        <v>1</v>
      </c>
      <c r="V12" s="9">
        <v>1</v>
      </c>
      <c r="W12" s="9">
        <v>1</v>
      </c>
      <c r="X12" s="9">
        <v>1</v>
      </c>
      <c r="Y12" s="9">
        <v>1</v>
      </c>
      <c r="Z12" s="9">
        <v>1</v>
      </c>
      <c r="AA12" s="9">
        <v>1</v>
      </c>
      <c r="AB12" s="9">
        <v>1</v>
      </c>
      <c r="AC12" s="9">
        <v>1</v>
      </c>
      <c r="AD12" s="9">
        <v>1</v>
      </c>
      <c r="AE12" s="9">
        <v>1</v>
      </c>
      <c r="AF12" s="9">
        <v>1</v>
      </c>
      <c r="AG12" s="9">
        <v>1</v>
      </c>
      <c r="AH12" s="9"/>
      <c r="AI12" s="9">
        <v>1</v>
      </c>
      <c r="AJ12" s="9"/>
      <c r="AK12" s="9">
        <v>1</v>
      </c>
      <c r="AL12" s="9">
        <v>1</v>
      </c>
      <c r="AM12" s="9">
        <v>1</v>
      </c>
      <c r="AN12" s="9">
        <v>1</v>
      </c>
      <c r="AO12" s="9">
        <v>1</v>
      </c>
      <c r="AP12" s="9">
        <v>1</v>
      </c>
      <c r="AQ12" s="9">
        <v>1</v>
      </c>
      <c r="AR12" s="9">
        <v>1</v>
      </c>
      <c r="AS12" s="9">
        <v>1</v>
      </c>
      <c r="AT12" s="9">
        <v>1</v>
      </c>
      <c r="AU12" s="9">
        <v>1</v>
      </c>
      <c r="AV12" s="9">
        <v>1</v>
      </c>
      <c r="AW12" s="9">
        <v>1</v>
      </c>
      <c r="AX12" s="9">
        <v>1</v>
      </c>
      <c r="AY12" s="8"/>
    </row>
    <row r="13" spans="1:51">
      <c r="A13" s="25"/>
      <c r="B13" s="25"/>
      <c r="C13" s="10">
        <v>465</v>
      </c>
      <c r="D13" s="10">
        <v>112</v>
      </c>
      <c r="E13" s="10">
        <v>131</v>
      </c>
      <c r="F13" s="10">
        <v>122</v>
      </c>
      <c r="G13" s="10">
        <v>100</v>
      </c>
      <c r="H13" s="10">
        <v>22</v>
      </c>
      <c r="I13" s="10">
        <v>70</v>
      </c>
      <c r="J13" s="10">
        <v>78</v>
      </c>
      <c r="K13" s="10">
        <v>109</v>
      </c>
      <c r="L13" s="10">
        <v>159</v>
      </c>
      <c r="M13" s="10">
        <v>158</v>
      </c>
      <c r="N13" s="10">
        <v>287</v>
      </c>
      <c r="O13" s="10">
        <v>211</v>
      </c>
      <c r="P13" s="10">
        <v>78</v>
      </c>
      <c r="Q13" s="10">
        <v>73</v>
      </c>
      <c r="R13" s="10">
        <v>47</v>
      </c>
      <c r="S13" s="10">
        <v>10</v>
      </c>
      <c r="T13" s="10">
        <v>1</v>
      </c>
      <c r="U13" s="10">
        <v>4</v>
      </c>
      <c r="V13" s="10">
        <v>182</v>
      </c>
      <c r="W13" s="10">
        <v>195</v>
      </c>
      <c r="X13" s="10">
        <v>48</v>
      </c>
      <c r="Y13" s="10">
        <v>20</v>
      </c>
      <c r="Z13" s="10">
        <v>3</v>
      </c>
      <c r="AA13" s="10">
        <v>1</v>
      </c>
      <c r="AB13" s="10">
        <v>278</v>
      </c>
      <c r="AC13" s="10">
        <v>47</v>
      </c>
      <c r="AD13" s="10">
        <v>6</v>
      </c>
      <c r="AE13" s="10">
        <v>15</v>
      </c>
      <c r="AF13" s="10">
        <v>34</v>
      </c>
      <c r="AG13" s="10">
        <v>10</v>
      </c>
      <c r="AH13" s="10">
        <v>0</v>
      </c>
      <c r="AI13" s="10">
        <v>2</v>
      </c>
      <c r="AJ13" s="10">
        <v>0</v>
      </c>
      <c r="AK13" s="10">
        <v>65</v>
      </c>
      <c r="AL13" s="10">
        <v>177</v>
      </c>
      <c r="AM13" s="10">
        <v>12</v>
      </c>
      <c r="AN13" s="10">
        <v>136</v>
      </c>
      <c r="AO13" s="10">
        <v>112</v>
      </c>
      <c r="AP13" s="10">
        <v>1</v>
      </c>
      <c r="AQ13" s="10">
        <v>10</v>
      </c>
      <c r="AR13" s="10">
        <v>6</v>
      </c>
      <c r="AS13" s="10">
        <v>102</v>
      </c>
      <c r="AT13" s="10">
        <v>126</v>
      </c>
      <c r="AU13" s="10">
        <v>101</v>
      </c>
      <c r="AV13" s="10">
        <v>42</v>
      </c>
      <c r="AW13" s="10">
        <v>40</v>
      </c>
      <c r="AX13" s="10">
        <v>48</v>
      </c>
      <c r="AY13" s="8"/>
    </row>
    <row r="14" spans="1:51">
      <c r="A14" s="25"/>
      <c r="B14" s="25"/>
      <c r="C14" s="11" t="s">
        <v>97</v>
      </c>
      <c r="D14" s="11" t="s">
        <v>97</v>
      </c>
      <c r="E14" s="11" t="s">
        <v>97</v>
      </c>
      <c r="F14" s="11" t="s">
        <v>97</v>
      </c>
      <c r="G14" s="11" t="s">
        <v>97</v>
      </c>
      <c r="H14" s="11" t="s">
        <v>97</v>
      </c>
      <c r="I14" s="11" t="s">
        <v>97</v>
      </c>
      <c r="J14" s="11" t="s">
        <v>97</v>
      </c>
      <c r="K14" s="11" t="s">
        <v>97</v>
      </c>
      <c r="L14" s="11" t="s">
        <v>97</v>
      </c>
      <c r="M14" s="11" t="s">
        <v>97</v>
      </c>
      <c r="N14" s="11" t="s">
        <v>97</v>
      </c>
      <c r="O14" s="11" t="s">
        <v>97</v>
      </c>
      <c r="P14" s="11" t="s">
        <v>97</v>
      </c>
      <c r="Q14" s="11" t="s">
        <v>97</v>
      </c>
      <c r="R14" s="11" t="s">
        <v>97</v>
      </c>
      <c r="S14" s="11" t="s">
        <v>97</v>
      </c>
      <c r="T14" s="11" t="s">
        <v>97</v>
      </c>
      <c r="U14" s="11" t="s">
        <v>97</v>
      </c>
      <c r="V14" s="11" t="s">
        <v>97</v>
      </c>
      <c r="W14" s="11" t="s">
        <v>97</v>
      </c>
      <c r="X14" s="11" t="s">
        <v>97</v>
      </c>
      <c r="Y14" s="11" t="s">
        <v>97</v>
      </c>
      <c r="Z14" s="11" t="s">
        <v>97</v>
      </c>
      <c r="AA14" s="11" t="s">
        <v>97</v>
      </c>
      <c r="AB14" s="11" t="s">
        <v>97</v>
      </c>
      <c r="AC14" s="11" t="s">
        <v>97</v>
      </c>
      <c r="AD14" s="11" t="s">
        <v>97</v>
      </c>
      <c r="AE14" s="11" t="s">
        <v>97</v>
      </c>
      <c r="AF14" s="11" t="s">
        <v>97</v>
      </c>
      <c r="AG14" s="11" t="s">
        <v>97</v>
      </c>
      <c r="AH14" s="11" t="s">
        <v>97</v>
      </c>
      <c r="AI14" s="11" t="s">
        <v>97</v>
      </c>
      <c r="AJ14" s="11" t="s">
        <v>97</v>
      </c>
      <c r="AK14" s="11" t="s">
        <v>97</v>
      </c>
      <c r="AL14" s="11" t="s">
        <v>97</v>
      </c>
      <c r="AM14" s="11" t="s">
        <v>97</v>
      </c>
      <c r="AN14" s="11" t="s">
        <v>97</v>
      </c>
      <c r="AO14" s="11" t="s">
        <v>97</v>
      </c>
      <c r="AP14" s="11" t="s">
        <v>97</v>
      </c>
      <c r="AQ14" s="11" t="s">
        <v>97</v>
      </c>
      <c r="AR14" s="11" t="s">
        <v>97</v>
      </c>
      <c r="AS14" s="11" t="s">
        <v>97</v>
      </c>
      <c r="AT14" s="11" t="s">
        <v>97</v>
      </c>
      <c r="AU14" s="11" t="s">
        <v>97</v>
      </c>
      <c r="AV14" s="11" t="s">
        <v>97</v>
      </c>
      <c r="AW14" s="11" t="s">
        <v>97</v>
      </c>
      <c r="AX14" s="11" t="s">
        <v>97</v>
      </c>
      <c r="AY14" s="8"/>
    </row>
    <row r="15" spans="1:51" s="15" customFormat="1" ht="15.75" customHeight="1" thickBot="1">
      <c r="A15" s="35" t="s">
        <v>108</v>
      </c>
      <c r="B15" s="27"/>
      <c r="C15" s="17">
        <v>4.5439382191123494</v>
      </c>
      <c r="D15" s="17">
        <v>9.2597869573640654</v>
      </c>
      <c r="E15" s="17">
        <v>8.5619287140020131</v>
      </c>
      <c r="F15" s="17">
        <v>8.8721452470856246</v>
      </c>
      <c r="G15" s="17">
        <v>9.7996765944481172</v>
      </c>
      <c r="H15" s="17">
        <v>20.893523946548999</v>
      </c>
      <c r="I15" s="17">
        <v>11.71297096367068</v>
      </c>
      <c r="J15" s="17">
        <v>11.09603012535541</v>
      </c>
      <c r="K15" s="17">
        <v>9.3863596677457686</v>
      </c>
      <c r="L15" s="17">
        <v>7.7714962086271404</v>
      </c>
      <c r="M15" s="17">
        <v>7.7960533591607062</v>
      </c>
      <c r="N15" s="17">
        <v>5.7842055869556708</v>
      </c>
      <c r="O15" s="17">
        <v>6.7461259513295513</v>
      </c>
      <c r="P15" s="17">
        <v>11.09603012535541</v>
      </c>
      <c r="Q15" s="17">
        <v>11.469757140955609</v>
      </c>
      <c r="R15" s="17">
        <v>14.294549978506531</v>
      </c>
      <c r="S15" s="17">
        <v>30.990228098485471</v>
      </c>
      <c r="T15" s="17" t="s">
        <v>109</v>
      </c>
      <c r="U15" s="17" t="s">
        <v>109</v>
      </c>
      <c r="V15" s="17">
        <v>7.2638050137518348</v>
      </c>
      <c r="W15" s="17">
        <v>7.0174719247430444</v>
      </c>
      <c r="X15" s="17">
        <v>14.144859986983819</v>
      </c>
      <c r="Y15" s="17">
        <v>21.91332739368012</v>
      </c>
      <c r="Z15" s="17" t="s">
        <v>109</v>
      </c>
      <c r="AA15" s="17" t="s">
        <v>109</v>
      </c>
      <c r="AB15" s="17">
        <v>5.8771066818787077</v>
      </c>
      <c r="AC15" s="17">
        <v>14.294549978506531</v>
      </c>
      <c r="AD15" s="17" t="s">
        <v>109</v>
      </c>
      <c r="AE15" s="17">
        <v>25.30337311190863</v>
      </c>
      <c r="AF15" s="17">
        <v>16.806676467351011</v>
      </c>
      <c r="AG15" s="17">
        <v>30.990228098485471</v>
      </c>
      <c r="AH15" s="17" t="s">
        <v>109</v>
      </c>
      <c r="AI15" s="17" t="s">
        <v>109</v>
      </c>
      <c r="AJ15" s="17" t="s">
        <v>109</v>
      </c>
      <c r="AK15" s="17">
        <v>12.15514467151834</v>
      </c>
      <c r="AL15" s="17">
        <v>7.3656989151062042</v>
      </c>
      <c r="AM15" s="17">
        <v>28.290059459433969</v>
      </c>
      <c r="AN15" s="17">
        <v>8.4030525088417249</v>
      </c>
      <c r="AO15" s="17">
        <v>9.2597869573640654</v>
      </c>
      <c r="AP15" s="17" t="s">
        <v>109</v>
      </c>
      <c r="AQ15" s="17">
        <v>30.990228098485471</v>
      </c>
      <c r="AR15" s="17" t="s">
        <v>109</v>
      </c>
      <c r="AS15" s="17">
        <v>9.7031192327749221</v>
      </c>
      <c r="AT15" s="17">
        <v>8.7301701224051644</v>
      </c>
      <c r="AU15" s="17">
        <v>9.7510394129414486</v>
      </c>
      <c r="AV15" s="17">
        <v>15.121521631114961</v>
      </c>
      <c r="AW15" s="17">
        <v>15.49495909629446</v>
      </c>
      <c r="AX15" s="17">
        <v>14.144859986983819</v>
      </c>
      <c r="AY15" s="8"/>
    </row>
    <row r="16" spans="1:51" ht="15.75" customHeight="1" thickTop="1">
      <c r="A16" s="18" t="s">
        <v>160</v>
      </c>
      <c r="B16" s="16"/>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row>
    <row r="17" spans="1:1">
      <c r="A17" s="13" t="s">
        <v>111</v>
      </c>
    </row>
  </sheetData>
  <mergeCells count="16">
    <mergeCell ref="A15:B15"/>
    <mergeCell ref="AV2:AX2"/>
    <mergeCell ref="A2:C2"/>
    <mergeCell ref="A3:B5"/>
    <mergeCell ref="D3:G3"/>
    <mergeCell ref="H3:L3"/>
    <mergeCell ref="M3:N3"/>
    <mergeCell ref="O3:U3"/>
    <mergeCell ref="AL3:AQ3"/>
    <mergeCell ref="B6:B8"/>
    <mergeCell ref="B9:B11"/>
    <mergeCell ref="B12:B14"/>
    <mergeCell ref="A6:A14"/>
    <mergeCell ref="AR3:AX3"/>
    <mergeCell ref="V3:AA3"/>
    <mergeCell ref="AB3:AK3"/>
  </mergeCells>
  <hyperlinks>
    <hyperlink ref="A1" location="'TOC'!A1:A1" display="Back to TOC"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26"/>
  <sheetViews>
    <sheetView workbookViewId="0">
      <pane xSplit="2" ySplit="5" topLeftCell="C6" activePane="bottomRight" state="frozen"/>
      <selection pane="topRight"/>
      <selection pane="bottomLeft"/>
      <selection pane="bottomRight" activeCell="B25" sqref="B25"/>
    </sheetView>
  </sheetViews>
  <sheetFormatPr baseColWidth="10" defaultColWidth="8.83203125" defaultRowHeight="15"/>
  <cols>
    <col min="1" max="1" width="50" style="19" bestFit="1" customWidth="1"/>
    <col min="2" max="2" width="25" style="19" bestFit="1" customWidth="1"/>
    <col min="3" max="50" width="12.6640625" style="19" customWidth="1"/>
  </cols>
  <sheetData>
    <row r="1" spans="1:51" ht="52" customHeight="1">
      <c r="A1" s="7" t="str">
        <f>HYPERLINK("#TOC!A1","Return to Table of Contents")</f>
        <v>Return to Table of Contents</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8"/>
    </row>
    <row r="2" spans="1:51" ht="36" customHeight="1">
      <c r="A2" s="33" t="s">
        <v>161</v>
      </c>
      <c r="B2" s="25"/>
      <c r="C2" s="25"/>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32" t="s">
        <v>162</v>
      </c>
      <c r="AW2" s="25"/>
      <c r="AX2" s="25"/>
      <c r="AY2" s="8"/>
    </row>
    <row r="3" spans="1:51" ht="37" customHeight="1">
      <c r="A3" s="34"/>
      <c r="B3" s="25"/>
      <c r="C3" s="20" t="s">
        <v>28</v>
      </c>
      <c r="D3" s="28" t="s">
        <v>29</v>
      </c>
      <c r="E3" s="25"/>
      <c r="F3" s="25"/>
      <c r="G3" s="25"/>
      <c r="H3" s="28" t="s">
        <v>30</v>
      </c>
      <c r="I3" s="25"/>
      <c r="J3" s="25"/>
      <c r="K3" s="25"/>
      <c r="L3" s="25"/>
      <c r="M3" s="28" t="s">
        <v>31</v>
      </c>
      <c r="N3" s="25"/>
      <c r="O3" s="28" t="s">
        <v>32</v>
      </c>
      <c r="P3" s="25"/>
      <c r="Q3" s="25"/>
      <c r="R3" s="25"/>
      <c r="S3" s="25"/>
      <c r="T3" s="25"/>
      <c r="U3" s="25"/>
      <c r="V3" s="28" t="s">
        <v>33</v>
      </c>
      <c r="W3" s="25"/>
      <c r="X3" s="25"/>
      <c r="Y3" s="25"/>
      <c r="Z3" s="25"/>
      <c r="AA3" s="25"/>
      <c r="AB3" s="28" t="s">
        <v>34</v>
      </c>
      <c r="AC3" s="25"/>
      <c r="AD3" s="25"/>
      <c r="AE3" s="25"/>
      <c r="AF3" s="25"/>
      <c r="AG3" s="25"/>
      <c r="AH3" s="25"/>
      <c r="AI3" s="25"/>
      <c r="AJ3" s="25"/>
      <c r="AK3" s="25"/>
      <c r="AL3" s="28" t="s">
        <v>35</v>
      </c>
      <c r="AM3" s="25"/>
      <c r="AN3" s="25"/>
      <c r="AO3" s="25"/>
      <c r="AP3" s="25"/>
      <c r="AQ3" s="25"/>
      <c r="AR3" s="28" t="s">
        <v>36</v>
      </c>
      <c r="AS3" s="25"/>
      <c r="AT3" s="25"/>
      <c r="AU3" s="25"/>
      <c r="AV3" s="25"/>
      <c r="AW3" s="25"/>
      <c r="AX3" s="25"/>
      <c r="AY3" s="8"/>
    </row>
    <row r="4" spans="1:51" ht="16" customHeight="1">
      <c r="A4" s="25"/>
      <c r="B4" s="25"/>
      <c r="C4" s="21" t="s">
        <v>37</v>
      </c>
      <c r="D4" s="21" t="s">
        <v>37</v>
      </c>
      <c r="E4" s="21" t="s">
        <v>38</v>
      </c>
      <c r="F4" s="21" t="s">
        <v>39</v>
      </c>
      <c r="G4" s="21" t="s">
        <v>40</v>
      </c>
      <c r="H4" s="21" t="s">
        <v>37</v>
      </c>
      <c r="I4" s="21" t="s">
        <v>38</v>
      </c>
      <c r="J4" s="21" t="s">
        <v>39</v>
      </c>
      <c r="K4" s="21" t="s">
        <v>40</v>
      </c>
      <c r="L4" s="21" t="s">
        <v>41</v>
      </c>
      <c r="M4" s="21" t="s">
        <v>37</v>
      </c>
      <c r="N4" s="21" t="s">
        <v>38</v>
      </c>
      <c r="O4" s="21" t="s">
        <v>37</v>
      </c>
      <c r="P4" s="21" t="s">
        <v>38</v>
      </c>
      <c r="Q4" s="21" t="s">
        <v>39</v>
      </c>
      <c r="R4" s="21" t="s">
        <v>40</v>
      </c>
      <c r="S4" s="21" t="s">
        <v>41</v>
      </c>
      <c r="T4" s="21" t="s">
        <v>42</v>
      </c>
      <c r="U4" s="21" t="s">
        <v>43</v>
      </c>
      <c r="V4" s="21" t="s">
        <v>37</v>
      </c>
      <c r="W4" s="21" t="s">
        <v>38</v>
      </c>
      <c r="X4" s="21" t="s">
        <v>39</v>
      </c>
      <c r="Y4" s="21" t="s">
        <v>40</v>
      </c>
      <c r="Z4" s="21" t="s">
        <v>41</v>
      </c>
      <c r="AA4" s="21" t="s">
        <v>42</v>
      </c>
      <c r="AB4" s="21" t="s">
        <v>37</v>
      </c>
      <c r="AC4" s="21" t="s">
        <v>38</v>
      </c>
      <c r="AD4" s="21" t="s">
        <v>39</v>
      </c>
      <c r="AE4" s="21" t="s">
        <v>40</v>
      </c>
      <c r="AF4" s="21" t="s">
        <v>41</v>
      </c>
      <c r="AG4" s="21" t="s">
        <v>42</v>
      </c>
      <c r="AH4" s="21" t="s">
        <v>43</v>
      </c>
      <c r="AI4" s="21" t="s">
        <v>44</v>
      </c>
      <c r="AJ4" s="21" t="s">
        <v>45</v>
      </c>
      <c r="AK4" s="21" t="s">
        <v>46</v>
      </c>
      <c r="AL4" s="21" t="s">
        <v>37</v>
      </c>
      <c r="AM4" s="21" t="s">
        <v>38</v>
      </c>
      <c r="AN4" s="21" t="s">
        <v>39</v>
      </c>
      <c r="AO4" s="21" t="s">
        <v>40</v>
      </c>
      <c r="AP4" s="21" t="s">
        <v>41</v>
      </c>
      <c r="AQ4" s="21" t="s">
        <v>42</v>
      </c>
      <c r="AR4" s="21" t="s">
        <v>37</v>
      </c>
      <c r="AS4" s="21" t="s">
        <v>38</v>
      </c>
      <c r="AT4" s="21" t="s">
        <v>39</v>
      </c>
      <c r="AU4" s="21" t="s">
        <v>40</v>
      </c>
      <c r="AV4" s="21" t="s">
        <v>41</v>
      </c>
      <c r="AW4" s="21" t="s">
        <v>42</v>
      </c>
      <c r="AX4" s="21" t="s">
        <v>43</v>
      </c>
      <c r="AY4" s="8"/>
    </row>
    <row r="5" spans="1:51" ht="34.5" customHeight="1">
      <c r="A5" s="25"/>
      <c r="B5" s="25"/>
      <c r="C5" s="20" t="s">
        <v>47</v>
      </c>
      <c r="D5" s="20" t="s">
        <v>48</v>
      </c>
      <c r="E5" s="20" t="s">
        <v>49</v>
      </c>
      <c r="F5" s="20" t="s">
        <v>50</v>
      </c>
      <c r="G5" s="20" t="s">
        <v>51</v>
      </c>
      <c r="H5" s="20" t="s">
        <v>52</v>
      </c>
      <c r="I5" s="20" t="s">
        <v>53</v>
      </c>
      <c r="J5" s="20" t="s">
        <v>54</v>
      </c>
      <c r="K5" s="20" t="s">
        <v>55</v>
      </c>
      <c r="L5" s="20" t="s">
        <v>56</v>
      </c>
      <c r="M5" s="20" t="s">
        <v>57</v>
      </c>
      <c r="N5" s="20" t="s">
        <v>58</v>
      </c>
      <c r="O5" s="20" t="s">
        <v>59</v>
      </c>
      <c r="P5" s="20" t="s">
        <v>60</v>
      </c>
      <c r="Q5" s="20" t="s">
        <v>61</v>
      </c>
      <c r="R5" s="20" t="s">
        <v>62</v>
      </c>
      <c r="S5" s="20" t="s">
        <v>63</v>
      </c>
      <c r="T5" s="20" t="s">
        <v>64</v>
      </c>
      <c r="U5" s="20" t="s">
        <v>65</v>
      </c>
      <c r="V5" s="20" t="s">
        <v>66</v>
      </c>
      <c r="W5" s="20" t="s">
        <v>67</v>
      </c>
      <c r="X5" s="20" t="s">
        <v>68</v>
      </c>
      <c r="Y5" s="20" t="s">
        <v>69</v>
      </c>
      <c r="Z5" s="20" t="s">
        <v>70</v>
      </c>
      <c r="AA5" s="20" t="s">
        <v>71</v>
      </c>
      <c r="AB5" s="20" t="s">
        <v>72</v>
      </c>
      <c r="AC5" s="20" t="s">
        <v>73</v>
      </c>
      <c r="AD5" s="20" t="s">
        <v>74</v>
      </c>
      <c r="AE5" s="20" t="s">
        <v>75</v>
      </c>
      <c r="AF5" s="20" t="s">
        <v>76</v>
      </c>
      <c r="AG5" s="20" t="s">
        <v>77</v>
      </c>
      <c r="AH5" s="20" t="s">
        <v>78</v>
      </c>
      <c r="AI5" s="20" t="s">
        <v>79</v>
      </c>
      <c r="AJ5" s="20" t="s">
        <v>80</v>
      </c>
      <c r="AK5" s="20" t="s">
        <v>81</v>
      </c>
      <c r="AL5" s="20" t="s">
        <v>82</v>
      </c>
      <c r="AM5" s="20" t="s">
        <v>83</v>
      </c>
      <c r="AN5" s="20" t="s">
        <v>84</v>
      </c>
      <c r="AO5" s="20" t="s">
        <v>85</v>
      </c>
      <c r="AP5" s="20" t="s">
        <v>86</v>
      </c>
      <c r="AQ5" s="20" t="s">
        <v>87</v>
      </c>
      <c r="AR5" s="20" t="s">
        <v>88</v>
      </c>
      <c r="AS5" s="20" t="s">
        <v>89</v>
      </c>
      <c r="AT5" s="20" t="s">
        <v>90</v>
      </c>
      <c r="AU5" s="20" t="s">
        <v>91</v>
      </c>
      <c r="AV5" s="20" t="s">
        <v>92</v>
      </c>
      <c r="AW5" s="20" t="s">
        <v>93</v>
      </c>
      <c r="AX5" s="20" t="s">
        <v>94</v>
      </c>
      <c r="AY5" s="8"/>
    </row>
    <row r="6" spans="1:51">
      <c r="A6" s="31" t="s">
        <v>95</v>
      </c>
      <c r="B6" s="24" t="s">
        <v>96</v>
      </c>
      <c r="C6" s="9">
        <v>0.7314053768066</v>
      </c>
      <c r="D6" s="9">
        <v>0.7274526096677999</v>
      </c>
      <c r="E6" s="9">
        <v>0.7670477179813</v>
      </c>
      <c r="F6" s="9">
        <v>0.69081559248359992</v>
      </c>
      <c r="G6" s="9">
        <v>0.73904754250750004</v>
      </c>
      <c r="H6" s="9">
        <v>0.60553308059809996</v>
      </c>
      <c r="I6" s="9">
        <v>0.6835365048926999</v>
      </c>
      <c r="J6" s="9">
        <v>0.83218977440030006</v>
      </c>
      <c r="K6" s="9">
        <v>0.73911528579079999</v>
      </c>
      <c r="L6" s="9">
        <v>0.79038786285070006</v>
      </c>
      <c r="M6" s="9">
        <v>0.7612108095847</v>
      </c>
      <c r="N6" s="9">
        <v>0.68266550001990001</v>
      </c>
      <c r="O6" s="9">
        <v>0.9528569354277</v>
      </c>
      <c r="P6" s="9">
        <v>0.8115534795246</v>
      </c>
      <c r="Q6" s="9">
        <v>0.64972202275729996</v>
      </c>
      <c r="R6" s="9">
        <v>0.61453525346799998</v>
      </c>
      <c r="S6" s="9">
        <v>0.61684789165859999</v>
      </c>
      <c r="T6" s="9">
        <v>0.88384758704760003</v>
      </c>
      <c r="U6" s="9">
        <v>0.79794019164179997</v>
      </c>
      <c r="V6" s="9">
        <v>0.75777625337169996</v>
      </c>
      <c r="W6" s="9">
        <v>0.71855226633879998</v>
      </c>
      <c r="X6" s="9">
        <v>0.73463993160480001</v>
      </c>
      <c r="Y6" s="9">
        <v>0.69919306428620009</v>
      </c>
      <c r="Z6" s="9">
        <v>0.76840459444169995</v>
      </c>
      <c r="AA6" s="9">
        <v>0.55148185231589997</v>
      </c>
      <c r="AB6" s="9">
        <v>0.68463861379239999</v>
      </c>
      <c r="AC6" s="9">
        <v>0.73142652485219994</v>
      </c>
      <c r="AD6" s="9">
        <v>0.95551791291879995</v>
      </c>
      <c r="AE6" s="9">
        <v>0.63912428969549995</v>
      </c>
      <c r="AF6" s="9">
        <v>0.82702894879330002</v>
      </c>
      <c r="AG6" s="9">
        <v>0.89808719893529998</v>
      </c>
      <c r="AH6" s="9">
        <v>0.8999522259353</v>
      </c>
      <c r="AI6" s="9">
        <v>0.73747734998930004</v>
      </c>
      <c r="AJ6" s="9">
        <v>0.85858324955710008</v>
      </c>
      <c r="AK6" s="9">
        <v>0.70255370731069999</v>
      </c>
      <c r="AL6" s="9">
        <v>0.72335065877909999</v>
      </c>
      <c r="AM6" s="9">
        <v>0.84942857940869998</v>
      </c>
      <c r="AN6" s="9">
        <v>0.694672519529</v>
      </c>
      <c r="AO6" s="9">
        <v>0.72783451840040003</v>
      </c>
      <c r="AP6" s="9">
        <v>0</v>
      </c>
      <c r="AQ6" s="9">
        <v>0.82159435239969991</v>
      </c>
      <c r="AR6" s="9">
        <v>0.41979921394219999</v>
      </c>
      <c r="AS6" s="9">
        <v>0.90587494116040002</v>
      </c>
      <c r="AT6" s="9">
        <v>0.74225441619090005</v>
      </c>
      <c r="AU6" s="9">
        <v>0.61293128745250003</v>
      </c>
      <c r="AV6" s="9">
        <v>0.87780518118469997</v>
      </c>
      <c r="AW6" s="9">
        <v>0.64141947046000003</v>
      </c>
      <c r="AX6" s="9">
        <v>0.85640708629600004</v>
      </c>
      <c r="AY6" s="8"/>
    </row>
    <row r="7" spans="1:51">
      <c r="A7" s="25"/>
      <c r="B7" s="25"/>
      <c r="C7" s="10">
        <v>364</v>
      </c>
      <c r="D7" s="10">
        <v>71</v>
      </c>
      <c r="E7" s="10">
        <v>109</v>
      </c>
      <c r="F7" s="10">
        <v>83</v>
      </c>
      <c r="G7" s="10">
        <v>101</v>
      </c>
      <c r="H7" s="10">
        <v>38</v>
      </c>
      <c r="I7" s="10">
        <v>60</v>
      </c>
      <c r="J7" s="10">
        <v>48</v>
      </c>
      <c r="K7" s="10">
        <v>85</v>
      </c>
      <c r="L7" s="10">
        <v>103</v>
      </c>
      <c r="M7" s="10">
        <v>144</v>
      </c>
      <c r="N7" s="10">
        <v>191</v>
      </c>
      <c r="O7" s="10">
        <v>15</v>
      </c>
      <c r="P7" s="10">
        <v>7</v>
      </c>
      <c r="Q7" s="10">
        <v>39</v>
      </c>
      <c r="R7" s="10">
        <v>53</v>
      </c>
      <c r="S7" s="10">
        <v>76</v>
      </c>
      <c r="T7" s="10">
        <v>41</v>
      </c>
      <c r="U7" s="10">
        <v>87</v>
      </c>
      <c r="V7" s="10">
        <v>24</v>
      </c>
      <c r="W7" s="10">
        <v>56</v>
      </c>
      <c r="X7" s="10">
        <v>86</v>
      </c>
      <c r="Y7" s="10">
        <v>120</v>
      </c>
      <c r="Z7" s="10">
        <v>52</v>
      </c>
      <c r="AA7" s="10">
        <v>4</v>
      </c>
      <c r="AB7" s="10">
        <v>85</v>
      </c>
      <c r="AC7" s="10">
        <v>32</v>
      </c>
      <c r="AD7" s="10">
        <v>9</v>
      </c>
      <c r="AE7" s="10">
        <v>15</v>
      </c>
      <c r="AF7" s="10">
        <v>36</v>
      </c>
      <c r="AG7" s="10">
        <v>14</v>
      </c>
      <c r="AH7" s="10">
        <v>3</v>
      </c>
      <c r="AI7" s="10">
        <v>9</v>
      </c>
      <c r="AJ7" s="10">
        <v>2</v>
      </c>
      <c r="AK7" s="10">
        <v>139</v>
      </c>
      <c r="AL7" s="10">
        <v>126</v>
      </c>
      <c r="AM7" s="10">
        <v>18</v>
      </c>
      <c r="AN7" s="10">
        <v>101</v>
      </c>
      <c r="AO7" s="10">
        <v>81</v>
      </c>
      <c r="AP7" s="10">
        <v>0</v>
      </c>
      <c r="AQ7" s="10">
        <v>15</v>
      </c>
      <c r="AR7" s="10">
        <v>6</v>
      </c>
      <c r="AS7" s="10">
        <v>62</v>
      </c>
      <c r="AT7" s="10">
        <v>166</v>
      </c>
      <c r="AU7" s="10">
        <v>61</v>
      </c>
      <c r="AV7" s="10">
        <v>18</v>
      </c>
      <c r="AW7" s="10">
        <v>23</v>
      </c>
      <c r="AX7" s="10">
        <v>28</v>
      </c>
      <c r="AY7" s="8"/>
    </row>
    <row r="8" spans="1:51">
      <c r="A8" s="25"/>
      <c r="B8" s="25"/>
      <c r="C8" s="11" t="s">
        <v>97</v>
      </c>
      <c r="D8" s="11"/>
      <c r="E8" s="11"/>
      <c r="F8" s="11"/>
      <c r="G8" s="11"/>
      <c r="H8" s="11"/>
      <c r="I8" s="11"/>
      <c r="J8" s="11"/>
      <c r="K8" s="11"/>
      <c r="L8" s="11"/>
      <c r="M8" s="11"/>
      <c r="N8" s="11"/>
      <c r="O8" s="12" t="s">
        <v>163</v>
      </c>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t="s">
        <v>97</v>
      </c>
      <c r="AQ8" s="11"/>
      <c r="AR8" s="11"/>
      <c r="AS8" s="12" t="s">
        <v>164</v>
      </c>
      <c r="AT8" s="11"/>
      <c r="AU8" s="11"/>
      <c r="AV8" s="11"/>
      <c r="AW8" s="11"/>
      <c r="AX8" s="11"/>
      <c r="AY8" s="8"/>
    </row>
    <row r="9" spans="1:51">
      <c r="A9" s="25"/>
      <c r="B9" s="24" t="s">
        <v>99</v>
      </c>
      <c r="C9" s="9">
        <v>0.10581038902169999</v>
      </c>
      <c r="D9" s="9">
        <v>0.13178634220919999</v>
      </c>
      <c r="E9" s="9">
        <v>8.4264258587159996E-2</v>
      </c>
      <c r="F9" s="9">
        <v>5.3022544736650003E-2</v>
      </c>
      <c r="G9" s="9">
        <v>0.1468432682312</v>
      </c>
      <c r="H9" s="9">
        <v>0.1224959672691</v>
      </c>
      <c r="I9" s="9">
        <v>0.13273172709370001</v>
      </c>
      <c r="J9" s="9">
        <v>8.9862321161220005E-2</v>
      </c>
      <c r="K9" s="9">
        <v>0.1575096115646</v>
      </c>
      <c r="L9" s="9">
        <v>6.556321370531E-2</v>
      </c>
      <c r="M9" s="9">
        <v>0.1051848141201</v>
      </c>
      <c r="N9" s="9">
        <v>0.1239147138842</v>
      </c>
      <c r="O9" s="9">
        <v>2.3620997193470002E-2</v>
      </c>
      <c r="P9" s="9">
        <v>9.4182605431470001E-2</v>
      </c>
      <c r="Q9" s="9">
        <v>0.17831556251739999</v>
      </c>
      <c r="R9" s="9">
        <v>0.11116763470259999</v>
      </c>
      <c r="S9" s="9">
        <v>0.17720888692869999</v>
      </c>
      <c r="T9" s="9">
        <v>0</v>
      </c>
      <c r="U9" s="9">
        <v>0.11252981591199999</v>
      </c>
      <c r="V9" s="9">
        <v>0.14452280663149999</v>
      </c>
      <c r="W9" s="9">
        <v>0.1182152864533</v>
      </c>
      <c r="X9" s="9">
        <v>0.1003943636343</v>
      </c>
      <c r="Y9" s="9">
        <v>0.11568055540739999</v>
      </c>
      <c r="Z9" s="9">
        <v>9.2651573508879995E-2</v>
      </c>
      <c r="AA9" s="9">
        <v>0.2446462623732</v>
      </c>
      <c r="AB9" s="9">
        <v>0.16592058793430001</v>
      </c>
      <c r="AC9" s="9">
        <v>0.12466800546619999</v>
      </c>
      <c r="AD9" s="9">
        <v>0</v>
      </c>
      <c r="AE9" s="9">
        <v>0.15803179972340001</v>
      </c>
      <c r="AF9" s="9">
        <v>2.4111670954080001E-2</v>
      </c>
      <c r="AG9" s="9">
        <v>0</v>
      </c>
      <c r="AH9" s="9">
        <v>0.1000477740647</v>
      </c>
      <c r="AI9" s="9">
        <v>0.20636418439830001</v>
      </c>
      <c r="AJ9" s="9">
        <v>7.0806838536920005E-2</v>
      </c>
      <c r="AK9" s="9">
        <v>0.10264112926549999</v>
      </c>
      <c r="AL9" s="9">
        <v>0.1397683559682</v>
      </c>
      <c r="AM9" s="9">
        <v>0</v>
      </c>
      <c r="AN9" s="9">
        <v>0.11114715176580001</v>
      </c>
      <c r="AO9" s="9">
        <v>8.0456509570249995E-2</v>
      </c>
      <c r="AP9" s="9">
        <v>1</v>
      </c>
      <c r="AQ9" s="9">
        <v>6.3533069125869993E-2</v>
      </c>
      <c r="AR9" s="9">
        <v>0.26177533671449998</v>
      </c>
      <c r="AS9" s="9">
        <v>3.6341434550829999E-2</v>
      </c>
      <c r="AT9" s="9">
        <v>9.1218424865879999E-2</v>
      </c>
      <c r="AU9" s="9">
        <v>0.141455981275</v>
      </c>
      <c r="AV9" s="9">
        <v>6.3139250847440001E-2</v>
      </c>
      <c r="AW9" s="9">
        <v>0.17182902537389999</v>
      </c>
      <c r="AX9" s="9">
        <v>7.8473793034200004E-2</v>
      </c>
      <c r="AY9" s="8"/>
    </row>
    <row r="10" spans="1:51">
      <c r="A10" s="25"/>
      <c r="B10" s="25"/>
      <c r="C10" s="10">
        <v>59</v>
      </c>
      <c r="D10" s="10">
        <v>20</v>
      </c>
      <c r="E10" s="10">
        <v>12</v>
      </c>
      <c r="F10" s="10">
        <v>7</v>
      </c>
      <c r="G10" s="10">
        <v>20</v>
      </c>
      <c r="H10" s="10">
        <v>7</v>
      </c>
      <c r="I10" s="10">
        <v>12</v>
      </c>
      <c r="J10" s="10">
        <v>7</v>
      </c>
      <c r="K10" s="10">
        <v>17</v>
      </c>
      <c r="L10" s="10">
        <v>13</v>
      </c>
      <c r="M10" s="10">
        <v>24</v>
      </c>
      <c r="N10" s="10">
        <v>33</v>
      </c>
      <c r="O10" s="10">
        <v>1</v>
      </c>
      <c r="P10" s="10">
        <v>2</v>
      </c>
      <c r="Q10" s="10">
        <v>10</v>
      </c>
      <c r="R10" s="10">
        <v>14</v>
      </c>
      <c r="S10" s="10">
        <v>14</v>
      </c>
      <c r="T10" s="10">
        <v>0</v>
      </c>
      <c r="U10" s="10">
        <v>13</v>
      </c>
      <c r="V10" s="10">
        <v>6</v>
      </c>
      <c r="W10" s="10">
        <v>10</v>
      </c>
      <c r="X10" s="10">
        <v>15</v>
      </c>
      <c r="Y10" s="10">
        <v>17</v>
      </c>
      <c r="Z10" s="10">
        <v>8</v>
      </c>
      <c r="AA10" s="10">
        <v>2</v>
      </c>
      <c r="AB10" s="10">
        <v>22</v>
      </c>
      <c r="AC10" s="10">
        <v>5</v>
      </c>
      <c r="AD10" s="10">
        <v>0</v>
      </c>
      <c r="AE10" s="10">
        <v>3</v>
      </c>
      <c r="AF10" s="10">
        <v>3</v>
      </c>
      <c r="AG10" s="10">
        <v>0</v>
      </c>
      <c r="AH10" s="10">
        <v>1</v>
      </c>
      <c r="AI10" s="10">
        <v>2</v>
      </c>
      <c r="AJ10" s="10">
        <v>1</v>
      </c>
      <c r="AK10" s="10">
        <v>21</v>
      </c>
      <c r="AL10" s="10">
        <v>23</v>
      </c>
      <c r="AM10" s="10">
        <v>0</v>
      </c>
      <c r="AN10" s="10">
        <v>21</v>
      </c>
      <c r="AO10" s="10">
        <v>10</v>
      </c>
      <c r="AP10" s="10">
        <v>1</v>
      </c>
      <c r="AQ10" s="10">
        <v>2</v>
      </c>
      <c r="AR10" s="10">
        <v>4</v>
      </c>
      <c r="AS10" s="10">
        <v>7</v>
      </c>
      <c r="AT10" s="10">
        <v>22</v>
      </c>
      <c r="AU10" s="10">
        <v>11</v>
      </c>
      <c r="AV10" s="10">
        <v>2</v>
      </c>
      <c r="AW10" s="10">
        <v>11</v>
      </c>
      <c r="AX10" s="10">
        <v>2</v>
      </c>
      <c r="AY10" s="8"/>
    </row>
    <row r="11" spans="1:51">
      <c r="A11" s="25"/>
      <c r="B11" s="25"/>
      <c r="C11" s="11" t="s">
        <v>97</v>
      </c>
      <c r="D11" s="11"/>
      <c r="E11" s="11"/>
      <c r="F11" s="11"/>
      <c r="G11" s="11"/>
      <c r="H11" s="11"/>
      <c r="I11" s="11"/>
      <c r="J11" s="11"/>
      <c r="K11" s="11"/>
      <c r="L11" s="11"/>
      <c r="M11" s="11"/>
      <c r="N11" s="11"/>
      <c r="O11" s="11"/>
      <c r="P11" s="11"/>
      <c r="Q11" s="11"/>
      <c r="R11" s="11"/>
      <c r="S11" s="11"/>
      <c r="T11" s="11"/>
      <c r="U11" s="11"/>
      <c r="V11" s="11"/>
      <c r="W11" s="11"/>
      <c r="X11" s="11"/>
      <c r="Y11" s="11"/>
      <c r="Z11" s="11"/>
      <c r="AA11" s="11"/>
      <c r="AB11" s="12" t="s">
        <v>100</v>
      </c>
      <c r="AC11" s="11"/>
      <c r="AD11" s="11"/>
      <c r="AE11" s="11"/>
      <c r="AF11" s="11"/>
      <c r="AG11" s="11"/>
      <c r="AH11" s="11"/>
      <c r="AI11" s="11"/>
      <c r="AJ11" s="11"/>
      <c r="AK11" s="11"/>
      <c r="AL11" s="11"/>
      <c r="AM11" s="11"/>
      <c r="AN11" s="11"/>
      <c r="AO11" s="11"/>
      <c r="AP11" s="11" t="s">
        <v>97</v>
      </c>
      <c r="AQ11" s="11"/>
      <c r="AR11" s="12" t="s">
        <v>120</v>
      </c>
      <c r="AS11" s="11"/>
      <c r="AT11" s="11"/>
      <c r="AU11" s="11"/>
      <c r="AV11" s="11"/>
      <c r="AW11" s="11"/>
      <c r="AX11" s="11"/>
      <c r="AY11" s="8"/>
    </row>
    <row r="12" spans="1:51">
      <c r="A12" s="25"/>
      <c r="B12" s="24" t="s">
        <v>102</v>
      </c>
      <c r="C12" s="9">
        <v>4.5021315191609998E-2</v>
      </c>
      <c r="D12" s="9">
        <v>1.9970067034559998E-2</v>
      </c>
      <c r="E12" s="9">
        <v>2.8742309076559999E-2</v>
      </c>
      <c r="F12" s="9">
        <v>0.11699429894920001</v>
      </c>
      <c r="G12" s="9">
        <v>1.9905885720440001E-2</v>
      </c>
      <c r="H12" s="9">
        <v>4.3255029563760003E-3</v>
      </c>
      <c r="I12" s="9">
        <v>0.1156015141243</v>
      </c>
      <c r="J12" s="9">
        <v>6.9604887486580001E-3</v>
      </c>
      <c r="K12" s="9">
        <v>2.580693657419E-2</v>
      </c>
      <c r="L12" s="9">
        <v>2.8656167478880001E-2</v>
      </c>
      <c r="M12" s="9">
        <v>2.619885158067E-2</v>
      </c>
      <c r="N12" s="9">
        <v>4.3374842059099999E-2</v>
      </c>
      <c r="O12" s="9">
        <v>2.3522067378840002E-2</v>
      </c>
      <c r="P12" s="9">
        <v>6.5028272434129994E-2</v>
      </c>
      <c r="Q12" s="9">
        <v>8.2654831996059989E-3</v>
      </c>
      <c r="R12" s="9">
        <v>7.4817766774630007E-2</v>
      </c>
      <c r="S12" s="9">
        <v>6.2572934620689996E-2</v>
      </c>
      <c r="T12" s="9">
        <v>0</v>
      </c>
      <c r="U12" s="9">
        <v>1.005560809521E-2</v>
      </c>
      <c r="V12" s="9">
        <v>0</v>
      </c>
      <c r="W12" s="9">
        <v>3.4090670366329998E-2</v>
      </c>
      <c r="X12" s="9">
        <v>4.1281844319220003E-2</v>
      </c>
      <c r="Y12" s="9">
        <v>5.7840653607249999E-2</v>
      </c>
      <c r="Z12" s="9">
        <v>6.2844288462720003E-3</v>
      </c>
      <c r="AA12" s="9">
        <v>0</v>
      </c>
      <c r="AB12" s="9">
        <v>4.2320285673670001E-2</v>
      </c>
      <c r="AC12" s="9">
        <v>4.8972870162330012E-2</v>
      </c>
      <c r="AD12" s="9">
        <v>0</v>
      </c>
      <c r="AE12" s="9">
        <v>0</v>
      </c>
      <c r="AF12" s="9">
        <v>1.551867873565E-2</v>
      </c>
      <c r="AG12" s="9">
        <v>7.3652971593350006E-2</v>
      </c>
      <c r="AH12" s="9">
        <v>0</v>
      </c>
      <c r="AI12" s="9">
        <v>5.6158465612410002E-2</v>
      </c>
      <c r="AJ12" s="9">
        <v>7.0609911906020006E-2</v>
      </c>
      <c r="AK12" s="9">
        <v>3.6950146900180003E-2</v>
      </c>
      <c r="AL12" s="9">
        <v>2.680904655142E-2</v>
      </c>
      <c r="AM12" s="9">
        <v>1.7387846927299999E-2</v>
      </c>
      <c r="AN12" s="9">
        <v>4.9353172594489993E-2</v>
      </c>
      <c r="AO12" s="9">
        <v>5.180310151103E-2</v>
      </c>
      <c r="AP12" s="9">
        <v>0</v>
      </c>
      <c r="AQ12" s="9">
        <v>0</v>
      </c>
      <c r="AR12" s="9">
        <v>1.8499356490450002E-2</v>
      </c>
      <c r="AS12" s="9">
        <v>5.1916335072609999E-3</v>
      </c>
      <c r="AT12" s="9">
        <v>5.4848489363980013E-2</v>
      </c>
      <c r="AU12" s="9">
        <v>8.1110563778499997E-2</v>
      </c>
      <c r="AV12" s="9">
        <v>1.560548311371E-2</v>
      </c>
      <c r="AW12" s="9">
        <v>4.7066979965330012E-2</v>
      </c>
      <c r="AX12" s="9">
        <v>0</v>
      </c>
      <c r="AY12" s="8"/>
    </row>
    <row r="13" spans="1:51">
      <c r="A13" s="25"/>
      <c r="B13" s="25"/>
      <c r="C13" s="10">
        <v>25</v>
      </c>
      <c r="D13" s="10">
        <v>5</v>
      </c>
      <c r="E13" s="10">
        <v>5</v>
      </c>
      <c r="F13" s="10">
        <v>12</v>
      </c>
      <c r="G13" s="10">
        <v>3</v>
      </c>
      <c r="H13" s="10">
        <v>1</v>
      </c>
      <c r="I13" s="10">
        <v>8</v>
      </c>
      <c r="J13" s="10">
        <v>1</v>
      </c>
      <c r="K13" s="10">
        <v>5</v>
      </c>
      <c r="L13" s="10">
        <v>6</v>
      </c>
      <c r="M13" s="10">
        <v>5</v>
      </c>
      <c r="N13" s="10">
        <v>16</v>
      </c>
      <c r="O13" s="10">
        <v>1</v>
      </c>
      <c r="P13" s="10">
        <v>1</v>
      </c>
      <c r="Q13" s="10">
        <v>1</v>
      </c>
      <c r="R13" s="10">
        <v>8</v>
      </c>
      <c r="S13" s="10">
        <v>5</v>
      </c>
      <c r="T13" s="10">
        <v>0</v>
      </c>
      <c r="U13" s="10">
        <v>3</v>
      </c>
      <c r="V13" s="10">
        <v>0</v>
      </c>
      <c r="W13" s="10">
        <v>3</v>
      </c>
      <c r="X13" s="10">
        <v>9</v>
      </c>
      <c r="Y13" s="10">
        <v>9</v>
      </c>
      <c r="Z13" s="10">
        <v>1</v>
      </c>
      <c r="AA13" s="10">
        <v>0</v>
      </c>
      <c r="AB13" s="10">
        <v>6</v>
      </c>
      <c r="AC13" s="10">
        <v>2</v>
      </c>
      <c r="AD13" s="10">
        <v>0</v>
      </c>
      <c r="AE13" s="10">
        <v>0</v>
      </c>
      <c r="AF13" s="10">
        <v>1</v>
      </c>
      <c r="AG13" s="10">
        <v>1</v>
      </c>
      <c r="AH13" s="10">
        <v>0</v>
      </c>
      <c r="AI13" s="10">
        <v>1</v>
      </c>
      <c r="AJ13" s="10">
        <v>1</v>
      </c>
      <c r="AK13" s="10">
        <v>10</v>
      </c>
      <c r="AL13" s="10">
        <v>8</v>
      </c>
      <c r="AM13" s="10">
        <v>1</v>
      </c>
      <c r="AN13" s="10">
        <v>7</v>
      </c>
      <c r="AO13" s="10">
        <v>6</v>
      </c>
      <c r="AP13" s="10">
        <v>0</v>
      </c>
      <c r="AQ13" s="10">
        <v>0</v>
      </c>
      <c r="AR13" s="10">
        <v>1</v>
      </c>
      <c r="AS13" s="10">
        <v>1</v>
      </c>
      <c r="AT13" s="10">
        <v>11</v>
      </c>
      <c r="AU13" s="10">
        <v>7</v>
      </c>
      <c r="AV13" s="10">
        <v>1</v>
      </c>
      <c r="AW13" s="10">
        <v>4</v>
      </c>
      <c r="AX13" s="10">
        <v>0</v>
      </c>
      <c r="AY13" s="8"/>
    </row>
    <row r="14" spans="1:51">
      <c r="A14" s="25"/>
      <c r="B14" s="25"/>
      <c r="C14" s="11" t="s">
        <v>97</v>
      </c>
      <c r="D14" s="11"/>
      <c r="E14" s="11"/>
      <c r="F14" s="12" t="s">
        <v>105</v>
      </c>
      <c r="G14" s="11"/>
      <c r="H14" s="11"/>
      <c r="I14" s="12" t="s">
        <v>143</v>
      </c>
      <c r="J14" s="11"/>
      <c r="K14" s="11"/>
      <c r="L14" s="11"/>
      <c r="M14" s="11"/>
      <c r="N14" s="11"/>
      <c r="O14" s="11"/>
      <c r="P14" s="11"/>
      <c r="Q14" s="11"/>
      <c r="R14" s="12" t="s">
        <v>117</v>
      </c>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t="s">
        <v>97</v>
      </c>
      <c r="AQ14" s="11"/>
      <c r="AR14" s="11"/>
      <c r="AS14" s="11"/>
      <c r="AT14" s="11"/>
      <c r="AU14" s="12" t="s">
        <v>120</v>
      </c>
      <c r="AV14" s="11"/>
      <c r="AW14" s="11"/>
      <c r="AX14" s="11"/>
      <c r="AY14" s="8"/>
    </row>
    <row r="15" spans="1:51">
      <c r="A15" s="25"/>
      <c r="B15" s="24" t="s">
        <v>103</v>
      </c>
      <c r="C15" s="9">
        <v>5.7444555287429998E-2</v>
      </c>
      <c r="D15" s="9">
        <v>3.5853869706230002E-2</v>
      </c>
      <c r="E15" s="9">
        <v>6.1103208459210002E-2</v>
      </c>
      <c r="F15" s="9">
        <v>0.1016329264037</v>
      </c>
      <c r="G15" s="9">
        <v>3.5728500031129998E-2</v>
      </c>
      <c r="H15" s="9">
        <v>0.1243521059894</v>
      </c>
      <c r="I15" s="9">
        <v>3.6837160833090001E-2</v>
      </c>
      <c r="J15" s="9">
        <v>5.7144019540909988E-2</v>
      </c>
      <c r="K15" s="9">
        <v>4.9734026452479999E-2</v>
      </c>
      <c r="L15" s="9">
        <v>4.6806901274990001E-2</v>
      </c>
      <c r="M15" s="9">
        <v>4.9610604126890001E-2</v>
      </c>
      <c r="N15" s="9">
        <v>7.586967836604E-2</v>
      </c>
      <c r="O15" s="9">
        <v>0</v>
      </c>
      <c r="P15" s="9">
        <v>0</v>
      </c>
      <c r="Q15" s="9">
        <v>0.13136867860900001</v>
      </c>
      <c r="R15" s="9">
        <v>7.0400733906669996E-2</v>
      </c>
      <c r="S15" s="9">
        <v>5.9591920797830003E-2</v>
      </c>
      <c r="T15" s="9">
        <v>0</v>
      </c>
      <c r="U15" s="9">
        <v>5.2683644185649997E-2</v>
      </c>
      <c r="V15" s="9">
        <v>3.8648329033679998E-2</v>
      </c>
      <c r="W15" s="9">
        <v>0.10511017445199999</v>
      </c>
      <c r="X15" s="9">
        <v>3.9081550679679999E-2</v>
      </c>
      <c r="Y15" s="9">
        <v>4.9222277060089997E-2</v>
      </c>
      <c r="Z15" s="9">
        <v>0.1176594213114</v>
      </c>
      <c r="AA15" s="9">
        <v>0</v>
      </c>
      <c r="AB15" s="9">
        <v>6.8992470727730001E-2</v>
      </c>
      <c r="AC15" s="9">
        <v>3.3701743247509998E-2</v>
      </c>
      <c r="AD15" s="9">
        <v>0</v>
      </c>
      <c r="AE15" s="9">
        <v>7.6064451743439995E-2</v>
      </c>
      <c r="AF15" s="9">
        <v>3.2580882781929998E-2</v>
      </c>
      <c r="AG15" s="9">
        <v>0</v>
      </c>
      <c r="AH15" s="9">
        <v>0</v>
      </c>
      <c r="AI15" s="9">
        <v>0</v>
      </c>
      <c r="AJ15" s="9">
        <v>0</v>
      </c>
      <c r="AK15" s="9">
        <v>7.5692977165169997E-2</v>
      </c>
      <c r="AL15" s="9">
        <v>8.0976824041989998E-2</v>
      </c>
      <c r="AM15" s="9">
        <v>7.0510797898200001E-2</v>
      </c>
      <c r="AN15" s="9">
        <v>4.639670088674E-2</v>
      </c>
      <c r="AO15" s="9">
        <v>5.2280749676599993E-2</v>
      </c>
      <c r="AP15" s="9">
        <v>0</v>
      </c>
      <c r="AQ15" s="9">
        <v>0.11487257847439999</v>
      </c>
      <c r="AR15" s="9">
        <v>4.8348932808350002E-2</v>
      </c>
      <c r="AS15" s="9">
        <v>3.7017090259690001E-2</v>
      </c>
      <c r="AT15" s="9">
        <v>3.3121784693659999E-2</v>
      </c>
      <c r="AU15" s="9">
        <v>0.125819678223</v>
      </c>
      <c r="AV15" s="9">
        <v>4.3450084854190003E-2</v>
      </c>
      <c r="AW15" s="9">
        <v>4.3013865864470001E-2</v>
      </c>
      <c r="AX15" s="9">
        <v>6.511912066983E-2</v>
      </c>
      <c r="AY15" s="8"/>
    </row>
    <row r="16" spans="1:51">
      <c r="A16" s="25"/>
      <c r="B16" s="25"/>
      <c r="C16" s="10">
        <v>32</v>
      </c>
      <c r="D16" s="10">
        <v>6</v>
      </c>
      <c r="E16" s="10">
        <v>8</v>
      </c>
      <c r="F16" s="10">
        <v>11</v>
      </c>
      <c r="G16" s="10">
        <v>7</v>
      </c>
      <c r="H16" s="10">
        <v>7</v>
      </c>
      <c r="I16" s="10">
        <v>3</v>
      </c>
      <c r="J16" s="10">
        <v>4</v>
      </c>
      <c r="K16" s="10">
        <v>6</v>
      </c>
      <c r="L16" s="10">
        <v>11</v>
      </c>
      <c r="M16" s="10">
        <v>9</v>
      </c>
      <c r="N16" s="10">
        <v>22</v>
      </c>
      <c r="O16" s="10">
        <v>0</v>
      </c>
      <c r="P16" s="10">
        <v>0</v>
      </c>
      <c r="Q16" s="10">
        <v>7</v>
      </c>
      <c r="R16" s="10">
        <v>9</v>
      </c>
      <c r="S16" s="10">
        <v>7</v>
      </c>
      <c r="T16" s="10">
        <v>0</v>
      </c>
      <c r="U16" s="10">
        <v>6</v>
      </c>
      <c r="V16" s="10">
        <v>3</v>
      </c>
      <c r="W16" s="10">
        <v>7</v>
      </c>
      <c r="X16" s="10">
        <v>6</v>
      </c>
      <c r="Y16" s="10">
        <v>7</v>
      </c>
      <c r="Z16" s="10">
        <v>9</v>
      </c>
      <c r="AA16" s="10">
        <v>0</v>
      </c>
      <c r="AB16" s="10">
        <v>10</v>
      </c>
      <c r="AC16" s="10">
        <v>2</v>
      </c>
      <c r="AD16" s="10">
        <v>0</v>
      </c>
      <c r="AE16" s="10">
        <v>3</v>
      </c>
      <c r="AF16" s="10">
        <v>3</v>
      </c>
      <c r="AG16" s="10">
        <v>0</v>
      </c>
      <c r="AH16" s="10">
        <v>0</v>
      </c>
      <c r="AI16" s="10">
        <v>0</v>
      </c>
      <c r="AJ16" s="10">
        <v>0</v>
      </c>
      <c r="AK16" s="10">
        <v>13</v>
      </c>
      <c r="AL16" s="10">
        <v>15</v>
      </c>
      <c r="AM16" s="10">
        <v>3</v>
      </c>
      <c r="AN16" s="10">
        <v>7</v>
      </c>
      <c r="AO16" s="10">
        <v>6</v>
      </c>
      <c r="AP16" s="10">
        <v>0</v>
      </c>
      <c r="AQ16" s="10">
        <v>1</v>
      </c>
      <c r="AR16" s="10">
        <v>1</v>
      </c>
      <c r="AS16" s="10">
        <v>5</v>
      </c>
      <c r="AT16" s="10">
        <v>6</v>
      </c>
      <c r="AU16" s="10">
        <v>13</v>
      </c>
      <c r="AV16" s="10">
        <v>2</v>
      </c>
      <c r="AW16" s="10">
        <v>3</v>
      </c>
      <c r="AX16" s="10">
        <v>2</v>
      </c>
      <c r="AY16" s="8"/>
    </row>
    <row r="17" spans="1:51">
      <c r="A17" s="25"/>
      <c r="B17" s="25"/>
      <c r="C17" s="11" t="s">
        <v>97</v>
      </c>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t="s">
        <v>97</v>
      </c>
      <c r="AQ17" s="11"/>
      <c r="AR17" s="11"/>
      <c r="AS17" s="11"/>
      <c r="AT17" s="11"/>
      <c r="AU17" s="11"/>
      <c r="AV17" s="11"/>
      <c r="AW17" s="11"/>
      <c r="AX17" s="11"/>
      <c r="AY17" s="8"/>
    </row>
    <row r="18" spans="1:51">
      <c r="A18" s="25"/>
      <c r="B18" s="24" t="s">
        <v>71</v>
      </c>
      <c r="C18" s="9">
        <v>6.0318363692669998E-2</v>
      </c>
      <c r="D18" s="9">
        <v>8.4937111382189998E-2</v>
      </c>
      <c r="E18" s="9">
        <v>5.8842505895780002E-2</v>
      </c>
      <c r="F18" s="9">
        <v>3.753463742687E-2</v>
      </c>
      <c r="G18" s="9">
        <v>5.8474803509689997E-2</v>
      </c>
      <c r="H18" s="9">
        <v>0.14329334318699999</v>
      </c>
      <c r="I18" s="9">
        <v>3.1293093056199997E-2</v>
      </c>
      <c r="J18" s="9">
        <v>1.3843396148929999E-2</v>
      </c>
      <c r="K18" s="9">
        <v>2.7834139617999999E-2</v>
      </c>
      <c r="L18" s="9">
        <v>6.8585854690140002E-2</v>
      </c>
      <c r="M18" s="9">
        <v>5.7794920587649998E-2</v>
      </c>
      <c r="N18" s="9">
        <v>7.4175265670719998E-2</v>
      </c>
      <c r="O18" s="9">
        <v>0</v>
      </c>
      <c r="P18" s="9">
        <v>2.923564260981E-2</v>
      </c>
      <c r="Q18" s="9">
        <v>3.232825291659E-2</v>
      </c>
      <c r="R18" s="9">
        <v>0.12907861114809999</v>
      </c>
      <c r="S18" s="9">
        <v>8.3778365994229997E-2</v>
      </c>
      <c r="T18" s="9">
        <v>0.1161524129524</v>
      </c>
      <c r="U18" s="9">
        <v>2.67907401654E-2</v>
      </c>
      <c r="V18" s="9">
        <v>5.9052610963179999E-2</v>
      </c>
      <c r="W18" s="9">
        <v>2.4031602389679999E-2</v>
      </c>
      <c r="X18" s="9">
        <v>8.4602309762050007E-2</v>
      </c>
      <c r="Y18" s="9">
        <v>7.8063449639080004E-2</v>
      </c>
      <c r="Z18" s="9">
        <v>1.4999981891770001E-2</v>
      </c>
      <c r="AA18" s="9">
        <v>0.20387188531100001</v>
      </c>
      <c r="AB18" s="9">
        <v>3.8128041871899998E-2</v>
      </c>
      <c r="AC18" s="9">
        <v>6.1230856271679998E-2</v>
      </c>
      <c r="AD18" s="9">
        <v>4.4482087081239997E-2</v>
      </c>
      <c r="AE18" s="9">
        <v>0.1267794588377</v>
      </c>
      <c r="AF18" s="9">
        <v>0.1007598187351</v>
      </c>
      <c r="AG18" s="9">
        <v>2.8259829471299999E-2</v>
      </c>
      <c r="AH18" s="9">
        <v>0</v>
      </c>
      <c r="AI18" s="9">
        <v>0</v>
      </c>
      <c r="AJ18" s="9">
        <v>0</v>
      </c>
      <c r="AK18" s="9">
        <v>8.2162039358449998E-2</v>
      </c>
      <c r="AL18" s="9">
        <v>2.909511465925E-2</v>
      </c>
      <c r="AM18" s="9">
        <v>6.2672775765770003E-2</v>
      </c>
      <c r="AN18" s="9">
        <v>9.8430455223980001E-2</v>
      </c>
      <c r="AO18" s="9">
        <v>8.7625120841709994E-2</v>
      </c>
      <c r="AP18" s="9">
        <v>0</v>
      </c>
      <c r="AQ18" s="9">
        <v>0</v>
      </c>
      <c r="AR18" s="9">
        <v>0.25157716004460001</v>
      </c>
      <c r="AS18" s="9">
        <v>1.557490052178E-2</v>
      </c>
      <c r="AT18" s="9">
        <v>7.8556884885589998E-2</v>
      </c>
      <c r="AU18" s="9">
        <v>3.8682489270930001E-2</v>
      </c>
      <c r="AV18" s="9">
        <v>0</v>
      </c>
      <c r="AW18" s="9">
        <v>9.6670658336319992E-2</v>
      </c>
      <c r="AX18" s="9">
        <v>0</v>
      </c>
      <c r="AY18" s="8"/>
    </row>
    <row r="19" spans="1:51">
      <c r="A19" s="25"/>
      <c r="B19" s="25"/>
      <c r="C19" s="10">
        <v>24</v>
      </c>
      <c r="D19" s="10">
        <v>6</v>
      </c>
      <c r="E19" s="10">
        <v>1</v>
      </c>
      <c r="F19" s="10">
        <v>6</v>
      </c>
      <c r="G19" s="10">
        <v>11</v>
      </c>
      <c r="H19" s="10">
        <v>5</v>
      </c>
      <c r="I19" s="10">
        <v>5</v>
      </c>
      <c r="J19" s="10">
        <v>2</v>
      </c>
      <c r="K19" s="10">
        <v>5</v>
      </c>
      <c r="L19" s="10">
        <v>5</v>
      </c>
      <c r="M19" s="10">
        <v>7</v>
      </c>
      <c r="N19" s="10">
        <v>16</v>
      </c>
      <c r="O19" s="10">
        <v>0</v>
      </c>
      <c r="P19" s="10">
        <v>1</v>
      </c>
      <c r="Q19" s="10">
        <v>3</v>
      </c>
      <c r="R19" s="10">
        <v>8</v>
      </c>
      <c r="S19" s="10">
        <v>6</v>
      </c>
      <c r="T19" s="10">
        <v>1</v>
      </c>
      <c r="U19" s="10">
        <v>4</v>
      </c>
      <c r="V19" s="10">
        <v>3</v>
      </c>
      <c r="W19" s="10">
        <v>4</v>
      </c>
      <c r="X19" s="10">
        <v>6</v>
      </c>
      <c r="Y19" s="10">
        <v>8</v>
      </c>
      <c r="Z19" s="10">
        <v>1</v>
      </c>
      <c r="AA19" s="10">
        <v>1</v>
      </c>
      <c r="AB19" s="10">
        <v>5</v>
      </c>
      <c r="AC19" s="10">
        <v>4</v>
      </c>
      <c r="AD19" s="10">
        <v>1</v>
      </c>
      <c r="AE19" s="10">
        <v>1</v>
      </c>
      <c r="AF19" s="10">
        <v>2</v>
      </c>
      <c r="AG19" s="10">
        <v>1</v>
      </c>
      <c r="AH19" s="10">
        <v>0</v>
      </c>
      <c r="AI19" s="10">
        <v>0</v>
      </c>
      <c r="AJ19" s="10">
        <v>0</v>
      </c>
      <c r="AK19" s="10">
        <v>10</v>
      </c>
      <c r="AL19" s="10">
        <v>7</v>
      </c>
      <c r="AM19" s="10">
        <v>2</v>
      </c>
      <c r="AN19" s="10">
        <v>8</v>
      </c>
      <c r="AO19" s="10">
        <v>6</v>
      </c>
      <c r="AP19" s="10">
        <v>0</v>
      </c>
      <c r="AQ19" s="10">
        <v>0</v>
      </c>
      <c r="AR19" s="10">
        <v>2</v>
      </c>
      <c r="AS19" s="10">
        <v>3</v>
      </c>
      <c r="AT19" s="10">
        <v>13</v>
      </c>
      <c r="AU19" s="10">
        <v>5</v>
      </c>
      <c r="AV19" s="10">
        <v>0</v>
      </c>
      <c r="AW19" s="10">
        <v>1</v>
      </c>
      <c r="AX19" s="10">
        <v>0</v>
      </c>
      <c r="AY19" s="8"/>
    </row>
    <row r="20" spans="1:51">
      <c r="A20" s="25"/>
      <c r="B20" s="25"/>
      <c r="C20" s="11" t="s">
        <v>97</v>
      </c>
      <c r="D20" s="11"/>
      <c r="E20" s="11"/>
      <c r="F20" s="11"/>
      <c r="G20" s="11"/>
      <c r="H20" s="12" t="s">
        <v>165</v>
      </c>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t="s">
        <v>97</v>
      </c>
      <c r="AQ20" s="11"/>
      <c r="AR20" s="12" t="s">
        <v>120</v>
      </c>
      <c r="AS20" s="11"/>
      <c r="AT20" s="11"/>
      <c r="AU20" s="11"/>
      <c r="AV20" s="11"/>
      <c r="AW20" s="11"/>
      <c r="AX20" s="11"/>
      <c r="AY20" s="8"/>
    </row>
    <row r="21" spans="1:51">
      <c r="A21" s="25"/>
      <c r="B21" s="24" t="s">
        <v>28</v>
      </c>
      <c r="C21" s="9">
        <v>1</v>
      </c>
      <c r="D21" s="9">
        <v>1</v>
      </c>
      <c r="E21" s="9">
        <v>1</v>
      </c>
      <c r="F21" s="9">
        <v>1</v>
      </c>
      <c r="G21" s="9">
        <v>1</v>
      </c>
      <c r="H21" s="9">
        <v>1</v>
      </c>
      <c r="I21" s="9">
        <v>1</v>
      </c>
      <c r="J21" s="9">
        <v>1</v>
      </c>
      <c r="K21" s="9">
        <v>1</v>
      </c>
      <c r="L21" s="9">
        <v>1</v>
      </c>
      <c r="M21" s="9">
        <v>1</v>
      </c>
      <c r="N21" s="9">
        <v>1</v>
      </c>
      <c r="O21" s="9">
        <v>1</v>
      </c>
      <c r="P21" s="9">
        <v>1</v>
      </c>
      <c r="Q21" s="9">
        <v>1</v>
      </c>
      <c r="R21" s="9">
        <v>1</v>
      </c>
      <c r="S21" s="9">
        <v>1</v>
      </c>
      <c r="T21" s="9">
        <v>1</v>
      </c>
      <c r="U21" s="9">
        <v>1</v>
      </c>
      <c r="V21" s="9">
        <v>1</v>
      </c>
      <c r="W21" s="9">
        <v>1</v>
      </c>
      <c r="X21" s="9">
        <v>1</v>
      </c>
      <c r="Y21" s="9">
        <v>1</v>
      </c>
      <c r="Z21" s="9">
        <v>1</v>
      </c>
      <c r="AA21" s="9">
        <v>1</v>
      </c>
      <c r="AB21" s="9">
        <v>1</v>
      </c>
      <c r="AC21" s="9">
        <v>1</v>
      </c>
      <c r="AD21" s="9">
        <v>1</v>
      </c>
      <c r="AE21" s="9">
        <v>1</v>
      </c>
      <c r="AF21" s="9">
        <v>1</v>
      </c>
      <c r="AG21" s="9">
        <v>1</v>
      </c>
      <c r="AH21" s="9">
        <v>1</v>
      </c>
      <c r="AI21" s="9">
        <v>1</v>
      </c>
      <c r="AJ21" s="9">
        <v>1</v>
      </c>
      <c r="AK21" s="9">
        <v>1</v>
      </c>
      <c r="AL21" s="9">
        <v>1</v>
      </c>
      <c r="AM21" s="9">
        <v>1</v>
      </c>
      <c r="AN21" s="9">
        <v>1</v>
      </c>
      <c r="AO21" s="9">
        <v>1</v>
      </c>
      <c r="AP21" s="9">
        <v>1</v>
      </c>
      <c r="AQ21" s="9">
        <v>1</v>
      </c>
      <c r="AR21" s="9">
        <v>1</v>
      </c>
      <c r="AS21" s="9">
        <v>1</v>
      </c>
      <c r="AT21" s="9">
        <v>1</v>
      </c>
      <c r="AU21" s="9">
        <v>1</v>
      </c>
      <c r="AV21" s="9">
        <v>1</v>
      </c>
      <c r="AW21" s="9">
        <v>1</v>
      </c>
      <c r="AX21" s="9">
        <v>1</v>
      </c>
      <c r="AY21" s="8"/>
    </row>
    <row r="22" spans="1:51">
      <c r="A22" s="25"/>
      <c r="B22" s="25"/>
      <c r="C22" s="10">
        <v>504</v>
      </c>
      <c r="D22" s="10">
        <v>108</v>
      </c>
      <c r="E22" s="10">
        <v>135</v>
      </c>
      <c r="F22" s="10">
        <v>119</v>
      </c>
      <c r="G22" s="10">
        <v>142</v>
      </c>
      <c r="H22" s="10">
        <v>58</v>
      </c>
      <c r="I22" s="10">
        <v>88</v>
      </c>
      <c r="J22" s="10">
        <v>62</v>
      </c>
      <c r="K22" s="10">
        <v>118</v>
      </c>
      <c r="L22" s="10">
        <v>138</v>
      </c>
      <c r="M22" s="10">
        <v>189</v>
      </c>
      <c r="N22" s="10">
        <v>278</v>
      </c>
      <c r="O22" s="10">
        <v>17</v>
      </c>
      <c r="P22" s="10">
        <v>11</v>
      </c>
      <c r="Q22" s="10">
        <v>60</v>
      </c>
      <c r="R22" s="10">
        <v>92</v>
      </c>
      <c r="S22" s="10">
        <v>108</v>
      </c>
      <c r="T22" s="10">
        <v>42</v>
      </c>
      <c r="U22" s="10">
        <v>113</v>
      </c>
      <c r="V22" s="10">
        <v>36</v>
      </c>
      <c r="W22" s="10">
        <v>80</v>
      </c>
      <c r="X22" s="10">
        <v>122</v>
      </c>
      <c r="Y22" s="10">
        <v>161</v>
      </c>
      <c r="Z22" s="10">
        <v>71</v>
      </c>
      <c r="AA22" s="10">
        <v>7</v>
      </c>
      <c r="AB22" s="10">
        <v>128</v>
      </c>
      <c r="AC22" s="10">
        <v>45</v>
      </c>
      <c r="AD22" s="10">
        <v>10</v>
      </c>
      <c r="AE22" s="10">
        <v>22</v>
      </c>
      <c r="AF22" s="10">
        <v>45</v>
      </c>
      <c r="AG22" s="10">
        <v>16</v>
      </c>
      <c r="AH22" s="10">
        <v>4</v>
      </c>
      <c r="AI22" s="10">
        <v>12</v>
      </c>
      <c r="AJ22" s="10">
        <v>4</v>
      </c>
      <c r="AK22" s="10">
        <v>193</v>
      </c>
      <c r="AL22" s="10">
        <v>179</v>
      </c>
      <c r="AM22" s="10">
        <v>24</v>
      </c>
      <c r="AN22" s="10">
        <v>144</v>
      </c>
      <c r="AO22" s="10">
        <v>109</v>
      </c>
      <c r="AP22" s="10">
        <v>1</v>
      </c>
      <c r="AQ22" s="10">
        <v>18</v>
      </c>
      <c r="AR22" s="10">
        <v>14</v>
      </c>
      <c r="AS22" s="10">
        <v>78</v>
      </c>
      <c r="AT22" s="10">
        <v>218</v>
      </c>
      <c r="AU22" s="10">
        <v>97</v>
      </c>
      <c r="AV22" s="10">
        <v>23</v>
      </c>
      <c r="AW22" s="10">
        <v>42</v>
      </c>
      <c r="AX22" s="10">
        <v>32</v>
      </c>
      <c r="AY22" s="8"/>
    </row>
    <row r="23" spans="1:51">
      <c r="A23" s="25"/>
      <c r="B23" s="25"/>
      <c r="C23" s="11" t="s">
        <v>97</v>
      </c>
      <c r="D23" s="11" t="s">
        <v>97</v>
      </c>
      <c r="E23" s="11" t="s">
        <v>97</v>
      </c>
      <c r="F23" s="11" t="s">
        <v>97</v>
      </c>
      <c r="G23" s="11" t="s">
        <v>97</v>
      </c>
      <c r="H23" s="11" t="s">
        <v>97</v>
      </c>
      <c r="I23" s="11" t="s">
        <v>97</v>
      </c>
      <c r="J23" s="11" t="s">
        <v>97</v>
      </c>
      <c r="K23" s="11" t="s">
        <v>97</v>
      </c>
      <c r="L23" s="11" t="s">
        <v>97</v>
      </c>
      <c r="M23" s="11" t="s">
        <v>97</v>
      </c>
      <c r="N23" s="11" t="s">
        <v>97</v>
      </c>
      <c r="O23" s="11" t="s">
        <v>97</v>
      </c>
      <c r="P23" s="11" t="s">
        <v>97</v>
      </c>
      <c r="Q23" s="11" t="s">
        <v>97</v>
      </c>
      <c r="R23" s="11" t="s">
        <v>97</v>
      </c>
      <c r="S23" s="11" t="s">
        <v>97</v>
      </c>
      <c r="T23" s="11" t="s">
        <v>97</v>
      </c>
      <c r="U23" s="11" t="s">
        <v>97</v>
      </c>
      <c r="V23" s="11" t="s">
        <v>97</v>
      </c>
      <c r="W23" s="11" t="s">
        <v>97</v>
      </c>
      <c r="X23" s="11" t="s">
        <v>97</v>
      </c>
      <c r="Y23" s="11" t="s">
        <v>97</v>
      </c>
      <c r="Z23" s="11" t="s">
        <v>97</v>
      </c>
      <c r="AA23" s="11" t="s">
        <v>97</v>
      </c>
      <c r="AB23" s="11" t="s">
        <v>97</v>
      </c>
      <c r="AC23" s="11" t="s">
        <v>97</v>
      </c>
      <c r="AD23" s="11" t="s">
        <v>97</v>
      </c>
      <c r="AE23" s="11" t="s">
        <v>97</v>
      </c>
      <c r="AF23" s="11" t="s">
        <v>97</v>
      </c>
      <c r="AG23" s="11" t="s">
        <v>97</v>
      </c>
      <c r="AH23" s="11" t="s">
        <v>97</v>
      </c>
      <c r="AI23" s="11" t="s">
        <v>97</v>
      </c>
      <c r="AJ23" s="11" t="s">
        <v>97</v>
      </c>
      <c r="AK23" s="11" t="s">
        <v>97</v>
      </c>
      <c r="AL23" s="11" t="s">
        <v>97</v>
      </c>
      <c r="AM23" s="11" t="s">
        <v>97</v>
      </c>
      <c r="AN23" s="11" t="s">
        <v>97</v>
      </c>
      <c r="AO23" s="11" t="s">
        <v>97</v>
      </c>
      <c r="AP23" s="11" t="s">
        <v>97</v>
      </c>
      <c r="AQ23" s="11" t="s">
        <v>97</v>
      </c>
      <c r="AR23" s="11" t="s">
        <v>97</v>
      </c>
      <c r="AS23" s="11" t="s">
        <v>97</v>
      </c>
      <c r="AT23" s="11" t="s">
        <v>97</v>
      </c>
      <c r="AU23" s="11" t="s">
        <v>97</v>
      </c>
      <c r="AV23" s="11" t="s">
        <v>97</v>
      </c>
      <c r="AW23" s="11" t="s">
        <v>97</v>
      </c>
      <c r="AX23" s="11" t="s">
        <v>97</v>
      </c>
      <c r="AY23" s="8"/>
    </row>
    <row r="24" spans="1:51" s="15" customFormat="1" ht="15.75" customHeight="1" thickBot="1">
      <c r="A24" s="35" t="s">
        <v>108</v>
      </c>
      <c r="B24" s="27"/>
      <c r="C24" s="17">
        <v>4.3645349796206947</v>
      </c>
      <c r="D24" s="17">
        <v>9.4297180519345822</v>
      </c>
      <c r="E24" s="17">
        <v>8.4341203155395963</v>
      </c>
      <c r="F24" s="17">
        <v>8.9832919069772803</v>
      </c>
      <c r="G24" s="17">
        <v>8.2235907750324149</v>
      </c>
      <c r="H24" s="17">
        <v>12.8677859251891</v>
      </c>
      <c r="I24" s="17">
        <v>10.446532138611969</v>
      </c>
      <c r="J24" s="17">
        <v>12.4457593743573</v>
      </c>
      <c r="K24" s="17">
        <v>9.0212794046888192</v>
      </c>
      <c r="L24" s="17">
        <v>8.341933026809901</v>
      </c>
      <c r="M24" s="17">
        <v>7.1280043504788546</v>
      </c>
      <c r="N24" s="17">
        <v>5.8771066818787077</v>
      </c>
      <c r="O24" s="17">
        <v>23.76836448785139</v>
      </c>
      <c r="P24" s="17">
        <v>29.548013274685111</v>
      </c>
      <c r="Q24" s="17">
        <v>12.65149677733484</v>
      </c>
      <c r="R24" s="17">
        <v>10.21689636196532</v>
      </c>
      <c r="S24" s="17">
        <v>9.4297180519345822</v>
      </c>
      <c r="T24" s="17">
        <v>15.121521631114961</v>
      </c>
      <c r="U24" s="17">
        <v>9.2187203250965091</v>
      </c>
      <c r="V24" s="17">
        <v>16.333142776539152</v>
      </c>
      <c r="W24" s="17">
        <v>10.956444558452869</v>
      </c>
      <c r="X24" s="17">
        <v>8.8721452470856246</v>
      </c>
      <c r="Y24" s="17">
        <v>7.7230700508444707</v>
      </c>
      <c r="Z24" s="17">
        <v>11.63018886954686</v>
      </c>
      <c r="AA24" s="17" t="s">
        <v>109</v>
      </c>
      <c r="AB24" s="17">
        <v>8.6616913677371095</v>
      </c>
      <c r="AC24" s="17">
        <v>14.608763186281839</v>
      </c>
      <c r="AD24" s="17">
        <v>30.990228098485471</v>
      </c>
      <c r="AE24" s="17">
        <v>20.893523946548999</v>
      </c>
      <c r="AF24" s="17">
        <v>14.608763186281839</v>
      </c>
      <c r="AG24" s="17">
        <v>24.499877499612079</v>
      </c>
      <c r="AH24" s="17" t="s">
        <v>109</v>
      </c>
      <c r="AI24" s="17">
        <v>28.290059459433969</v>
      </c>
      <c r="AJ24" s="17" t="s">
        <v>109</v>
      </c>
      <c r="AK24" s="17">
        <v>7.0537428741494219</v>
      </c>
      <c r="AL24" s="17">
        <v>7.32442928719313</v>
      </c>
      <c r="AM24" s="17">
        <v>20.00401286676469</v>
      </c>
      <c r="AN24" s="17">
        <v>8.1662773793511292</v>
      </c>
      <c r="AO24" s="17">
        <v>9.3863596677457686</v>
      </c>
      <c r="AP24" s="17" t="s">
        <v>109</v>
      </c>
      <c r="AQ24" s="17">
        <v>23.098690624980481</v>
      </c>
      <c r="AR24" s="17">
        <v>26.191488210155281</v>
      </c>
      <c r="AS24" s="17">
        <v>11.09603012535541</v>
      </c>
      <c r="AT24" s="17">
        <v>6.6369173997176336</v>
      </c>
      <c r="AU24" s="17">
        <v>9.950074000445035</v>
      </c>
      <c r="AV24" s="17">
        <v>20.434262724585061</v>
      </c>
      <c r="AW24" s="17">
        <v>15.121521631114961</v>
      </c>
      <c r="AX24" s="17">
        <v>17.323937122159371</v>
      </c>
      <c r="AY24" s="8"/>
    </row>
    <row r="25" spans="1:51" ht="15.75" customHeight="1" thickTop="1">
      <c r="A25" s="18" t="s">
        <v>166</v>
      </c>
      <c r="B25" s="16"/>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row>
    <row r="26" spans="1:51">
      <c r="A26" s="13" t="s">
        <v>111</v>
      </c>
    </row>
  </sheetData>
  <mergeCells count="19">
    <mergeCell ref="AV2:AX2"/>
    <mergeCell ref="A2:C2"/>
    <mergeCell ref="A3:B5"/>
    <mergeCell ref="D3:G3"/>
    <mergeCell ref="H3:L3"/>
    <mergeCell ref="M3:N3"/>
    <mergeCell ref="O3:U3"/>
    <mergeCell ref="AL3:AQ3"/>
    <mergeCell ref="B12:B14"/>
    <mergeCell ref="B15:B17"/>
    <mergeCell ref="B18:B20"/>
    <mergeCell ref="A24:B24"/>
    <mergeCell ref="AR3:AX3"/>
    <mergeCell ref="V3:AA3"/>
    <mergeCell ref="AB3:AK3"/>
    <mergeCell ref="B21:B23"/>
    <mergeCell ref="A6:A23"/>
    <mergeCell ref="B6:B8"/>
    <mergeCell ref="B9:B11"/>
  </mergeCells>
  <hyperlinks>
    <hyperlink ref="A1" location="'TOC'!A1:A1" display="Back to TOC"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17"/>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cols>
    <col min="1" max="1" width="50" style="19" customWidth="1"/>
    <col min="2" max="2" width="25" style="19" bestFit="1" customWidth="1"/>
    <col min="3" max="50" width="12.6640625" style="19" customWidth="1"/>
  </cols>
  <sheetData>
    <row r="1" spans="1:51" ht="52" customHeight="1">
      <c r="A1" s="7" t="str">
        <f>HYPERLINK("#TOC!A1","Return to Table of Contents")</f>
        <v>Return to Table of Contents</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8"/>
    </row>
    <row r="2" spans="1:51" ht="36" customHeight="1">
      <c r="A2" s="33" t="s">
        <v>167</v>
      </c>
      <c r="B2" s="25"/>
      <c r="C2" s="25"/>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32" t="s">
        <v>168</v>
      </c>
      <c r="AW2" s="25"/>
      <c r="AX2" s="25"/>
      <c r="AY2" s="8"/>
    </row>
    <row r="3" spans="1:51" ht="37" customHeight="1">
      <c r="A3" s="34"/>
      <c r="B3" s="25"/>
      <c r="C3" s="20" t="s">
        <v>28</v>
      </c>
      <c r="D3" s="28" t="s">
        <v>29</v>
      </c>
      <c r="E3" s="25"/>
      <c r="F3" s="25"/>
      <c r="G3" s="25"/>
      <c r="H3" s="28" t="s">
        <v>30</v>
      </c>
      <c r="I3" s="25"/>
      <c r="J3" s="25"/>
      <c r="K3" s="25"/>
      <c r="L3" s="25"/>
      <c r="M3" s="28" t="s">
        <v>31</v>
      </c>
      <c r="N3" s="25"/>
      <c r="O3" s="28" t="s">
        <v>32</v>
      </c>
      <c r="P3" s="25"/>
      <c r="Q3" s="25"/>
      <c r="R3" s="25"/>
      <c r="S3" s="25"/>
      <c r="T3" s="25"/>
      <c r="U3" s="25"/>
      <c r="V3" s="28" t="s">
        <v>33</v>
      </c>
      <c r="W3" s="25"/>
      <c r="X3" s="25"/>
      <c r="Y3" s="25"/>
      <c r="Z3" s="25"/>
      <c r="AA3" s="25"/>
      <c r="AB3" s="28" t="s">
        <v>34</v>
      </c>
      <c r="AC3" s="25"/>
      <c r="AD3" s="25"/>
      <c r="AE3" s="25"/>
      <c r="AF3" s="25"/>
      <c r="AG3" s="25"/>
      <c r="AH3" s="25"/>
      <c r="AI3" s="25"/>
      <c r="AJ3" s="25"/>
      <c r="AK3" s="25"/>
      <c r="AL3" s="28" t="s">
        <v>35</v>
      </c>
      <c r="AM3" s="25"/>
      <c r="AN3" s="25"/>
      <c r="AO3" s="25"/>
      <c r="AP3" s="25"/>
      <c r="AQ3" s="25"/>
      <c r="AR3" s="28" t="s">
        <v>36</v>
      </c>
      <c r="AS3" s="25"/>
      <c r="AT3" s="25"/>
      <c r="AU3" s="25"/>
      <c r="AV3" s="25"/>
      <c r="AW3" s="25"/>
      <c r="AX3" s="25"/>
      <c r="AY3" s="8"/>
    </row>
    <row r="4" spans="1:51" ht="16" customHeight="1">
      <c r="A4" s="25"/>
      <c r="B4" s="25"/>
      <c r="C4" s="21" t="s">
        <v>37</v>
      </c>
      <c r="D4" s="21" t="s">
        <v>37</v>
      </c>
      <c r="E4" s="21" t="s">
        <v>38</v>
      </c>
      <c r="F4" s="21" t="s">
        <v>39</v>
      </c>
      <c r="G4" s="21" t="s">
        <v>40</v>
      </c>
      <c r="H4" s="21" t="s">
        <v>37</v>
      </c>
      <c r="I4" s="21" t="s">
        <v>38</v>
      </c>
      <c r="J4" s="21" t="s">
        <v>39</v>
      </c>
      <c r="K4" s="21" t="s">
        <v>40</v>
      </c>
      <c r="L4" s="21" t="s">
        <v>41</v>
      </c>
      <c r="M4" s="21" t="s">
        <v>37</v>
      </c>
      <c r="N4" s="21" t="s">
        <v>38</v>
      </c>
      <c r="O4" s="21" t="s">
        <v>37</v>
      </c>
      <c r="P4" s="21" t="s">
        <v>38</v>
      </c>
      <c r="Q4" s="21" t="s">
        <v>39</v>
      </c>
      <c r="R4" s="21" t="s">
        <v>40</v>
      </c>
      <c r="S4" s="21" t="s">
        <v>41</v>
      </c>
      <c r="T4" s="21" t="s">
        <v>42</v>
      </c>
      <c r="U4" s="21" t="s">
        <v>43</v>
      </c>
      <c r="V4" s="21" t="s">
        <v>37</v>
      </c>
      <c r="W4" s="21" t="s">
        <v>38</v>
      </c>
      <c r="X4" s="21" t="s">
        <v>39</v>
      </c>
      <c r="Y4" s="21" t="s">
        <v>40</v>
      </c>
      <c r="Z4" s="21" t="s">
        <v>41</v>
      </c>
      <c r="AA4" s="21" t="s">
        <v>42</v>
      </c>
      <c r="AB4" s="21" t="s">
        <v>37</v>
      </c>
      <c r="AC4" s="21" t="s">
        <v>38</v>
      </c>
      <c r="AD4" s="21" t="s">
        <v>39</v>
      </c>
      <c r="AE4" s="21" t="s">
        <v>40</v>
      </c>
      <c r="AF4" s="21" t="s">
        <v>41</v>
      </c>
      <c r="AG4" s="21" t="s">
        <v>42</v>
      </c>
      <c r="AH4" s="21" t="s">
        <v>43</v>
      </c>
      <c r="AI4" s="21" t="s">
        <v>44</v>
      </c>
      <c r="AJ4" s="21" t="s">
        <v>45</v>
      </c>
      <c r="AK4" s="21" t="s">
        <v>46</v>
      </c>
      <c r="AL4" s="21" t="s">
        <v>37</v>
      </c>
      <c r="AM4" s="21" t="s">
        <v>38</v>
      </c>
      <c r="AN4" s="21" t="s">
        <v>39</v>
      </c>
      <c r="AO4" s="21" t="s">
        <v>40</v>
      </c>
      <c r="AP4" s="21" t="s">
        <v>41</v>
      </c>
      <c r="AQ4" s="21" t="s">
        <v>42</v>
      </c>
      <c r="AR4" s="21" t="s">
        <v>37</v>
      </c>
      <c r="AS4" s="21" t="s">
        <v>38</v>
      </c>
      <c r="AT4" s="21" t="s">
        <v>39</v>
      </c>
      <c r="AU4" s="21" t="s">
        <v>40</v>
      </c>
      <c r="AV4" s="21" t="s">
        <v>41</v>
      </c>
      <c r="AW4" s="21" t="s">
        <v>42</v>
      </c>
      <c r="AX4" s="21" t="s">
        <v>43</v>
      </c>
      <c r="AY4" s="8"/>
    </row>
    <row r="5" spans="1:51" ht="34.5" customHeight="1">
      <c r="A5" s="25"/>
      <c r="B5" s="25"/>
      <c r="C5" s="20" t="s">
        <v>47</v>
      </c>
      <c r="D5" s="20" t="s">
        <v>48</v>
      </c>
      <c r="E5" s="20" t="s">
        <v>49</v>
      </c>
      <c r="F5" s="20" t="s">
        <v>50</v>
      </c>
      <c r="G5" s="20" t="s">
        <v>51</v>
      </c>
      <c r="H5" s="20" t="s">
        <v>52</v>
      </c>
      <c r="I5" s="20" t="s">
        <v>53</v>
      </c>
      <c r="J5" s="20" t="s">
        <v>54</v>
      </c>
      <c r="K5" s="20" t="s">
        <v>55</v>
      </c>
      <c r="L5" s="20" t="s">
        <v>56</v>
      </c>
      <c r="M5" s="20" t="s">
        <v>57</v>
      </c>
      <c r="N5" s="20" t="s">
        <v>58</v>
      </c>
      <c r="O5" s="20" t="s">
        <v>59</v>
      </c>
      <c r="P5" s="20" t="s">
        <v>60</v>
      </c>
      <c r="Q5" s="20" t="s">
        <v>61</v>
      </c>
      <c r="R5" s="20" t="s">
        <v>62</v>
      </c>
      <c r="S5" s="20" t="s">
        <v>63</v>
      </c>
      <c r="T5" s="20" t="s">
        <v>64</v>
      </c>
      <c r="U5" s="20" t="s">
        <v>65</v>
      </c>
      <c r="V5" s="20" t="s">
        <v>66</v>
      </c>
      <c r="W5" s="20" t="s">
        <v>67</v>
      </c>
      <c r="X5" s="20" t="s">
        <v>68</v>
      </c>
      <c r="Y5" s="20" t="s">
        <v>69</v>
      </c>
      <c r="Z5" s="20" t="s">
        <v>70</v>
      </c>
      <c r="AA5" s="20" t="s">
        <v>71</v>
      </c>
      <c r="AB5" s="20" t="s">
        <v>72</v>
      </c>
      <c r="AC5" s="20" t="s">
        <v>73</v>
      </c>
      <c r="AD5" s="20" t="s">
        <v>74</v>
      </c>
      <c r="AE5" s="20" t="s">
        <v>75</v>
      </c>
      <c r="AF5" s="20" t="s">
        <v>76</v>
      </c>
      <c r="AG5" s="20" t="s">
        <v>77</v>
      </c>
      <c r="AH5" s="20" t="s">
        <v>78</v>
      </c>
      <c r="AI5" s="20" t="s">
        <v>79</v>
      </c>
      <c r="AJ5" s="20" t="s">
        <v>80</v>
      </c>
      <c r="AK5" s="20" t="s">
        <v>81</v>
      </c>
      <c r="AL5" s="20" t="s">
        <v>82</v>
      </c>
      <c r="AM5" s="20" t="s">
        <v>83</v>
      </c>
      <c r="AN5" s="20" t="s">
        <v>84</v>
      </c>
      <c r="AO5" s="20" t="s">
        <v>85</v>
      </c>
      <c r="AP5" s="20" t="s">
        <v>86</v>
      </c>
      <c r="AQ5" s="20" t="s">
        <v>87</v>
      </c>
      <c r="AR5" s="20" t="s">
        <v>88</v>
      </c>
      <c r="AS5" s="20" t="s">
        <v>89</v>
      </c>
      <c r="AT5" s="20" t="s">
        <v>90</v>
      </c>
      <c r="AU5" s="20" t="s">
        <v>91</v>
      </c>
      <c r="AV5" s="20" t="s">
        <v>92</v>
      </c>
      <c r="AW5" s="20" t="s">
        <v>93</v>
      </c>
      <c r="AX5" s="20" t="s">
        <v>94</v>
      </c>
      <c r="AY5" s="8"/>
    </row>
    <row r="6" spans="1:51">
      <c r="A6" s="31" t="s">
        <v>113</v>
      </c>
      <c r="B6" s="24" t="s">
        <v>114</v>
      </c>
      <c r="C6" s="9">
        <v>0.39143012318480003</v>
      </c>
      <c r="D6" s="9">
        <v>0.3231814039673</v>
      </c>
      <c r="E6" s="9">
        <v>0.3546984112871</v>
      </c>
      <c r="F6" s="9">
        <v>0.42567110987450002</v>
      </c>
      <c r="G6" s="9">
        <v>0.45996565357590002</v>
      </c>
      <c r="H6" s="9">
        <v>0.16419354364069999</v>
      </c>
      <c r="I6" s="9">
        <v>0.37478413239949998</v>
      </c>
      <c r="J6" s="9">
        <v>0.3159750412881</v>
      </c>
      <c r="K6" s="9">
        <v>0.34473769845829999</v>
      </c>
      <c r="L6" s="9">
        <v>0.38942662632719999</v>
      </c>
      <c r="M6" s="9">
        <v>0.27850851243980002</v>
      </c>
      <c r="N6" s="9">
        <v>0.4178621199266</v>
      </c>
      <c r="O6" s="9">
        <v>0.97581000409289997</v>
      </c>
      <c r="P6" s="9">
        <v>1</v>
      </c>
      <c r="Q6" s="9">
        <v>0.79356519431820005</v>
      </c>
      <c r="R6" s="9">
        <v>0.30064833721169998</v>
      </c>
      <c r="S6" s="9">
        <v>0.28676858023489998</v>
      </c>
      <c r="T6" s="9">
        <v>0.20359394682170001</v>
      </c>
      <c r="U6" s="9">
        <v>0.14827772748000001</v>
      </c>
      <c r="V6" s="9">
        <v>0.90136900016129995</v>
      </c>
      <c r="W6" s="9">
        <v>0.7292848373098999</v>
      </c>
      <c r="X6" s="9">
        <v>0.2651409108726</v>
      </c>
      <c r="Y6" s="9">
        <v>0.1902214539532</v>
      </c>
      <c r="Z6" s="9">
        <v>0.17987261315870001</v>
      </c>
      <c r="AA6" s="9">
        <v>0.2560792434652</v>
      </c>
      <c r="AB6" s="9">
        <v>0.45947733577959998</v>
      </c>
      <c r="AC6" s="9">
        <v>0.29855603580470003</v>
      </c>
      <c r="AD6" s="9">
        <v>0.3797894646303</v>
      </c>
      <c r="AE6" s="9">
        <v>0.57389283142409997</v>
      </c>
      <c r="AF6" s="9">
        <v>0.44993764381809997</v>
      </c>
      <c r="AG6" s="9">
        <v>0.1398330749425</v>
      </c>
      <c r="AH6" s="9">
        <v>0.1000477740647</v>
      </c>
      <c r="AI6" s="9">
        <v>0.2598014441964</v>
      </c>
      <c r="AJ6" s="9">
        <v>0.91775997034369994</v>
      </c>
      <c r="AK6" s="9">
        <v>0.26594439270390002</v>
      </c>
      <c r="AL6" s="9">
        <v>0.35985075006470002</v>
      </c>
      <c r="AM6" s="9">
        <v>0.3717331935457</v>
      </c>
      <c r="AN6" s="9">
        <v>0.4451615166149</v>
      </c>
      <c r="AO6" s="9">
        <v>0.26351727069269998</v>
      </c>
      <c r="AP6" s="9">
        <v>0</v>
      </c>
      <c r="AQ6" s="9">
        <v>0.1651256960437</v>
      </c>
      <c r="AR6" s="9">
        <v>0.16285252851029999</v>
      </c>
      <c r="AS6" s="9">
        <v>0.33180339216429999</v>
      </c>
      <c r="AT6" s="9">
        <v>0.46612026201590001</v>
      </c>
      <c r="AU6" s="9">
        <v>0.38600033304909998</v>
      </c>
      <c r="AV6" s="9">
        <v>0.17187611407770001</v>
      </c>
      <c r="AW6" s="9">
        <v>0.2273658938873</v>
      </c>
      <c r="AX6" s="9">
        <v>0.59627325122999997</v>
      </c>
      <c r="AY6" s="8"/>
    </row>
    <row r="7" spans="1:51">
      <c r="A7" s="25"/>
      <c r="B7" s="25"/>
      <c r="C7" s="10">
        <v>166</v>
      </c>
      <c r="D7" s="10">
        <v>38</v>
      </c>
      <c r="E7" s="10">
        <v>51</v>
      </c>
      <c r="F7" s="10">
        <v>33</v>
      </c>
      <c r="G7" s="10">
        <v>44</v>
      </c>
      <c r="H7" s="10">
        <v>11</v>
      </c>
      <c r="I7" s="10">
        <v>24</v>
      </c>
      <c r="J7" s="10">
        <v>22</v>
      </c>
      <c r="K7" s="10">
        <v>42</v>
      </c>
      <c r="L7" s="10">
        <v>42</v>
      </c>
      <c r="M7" s="10">
        <v>54</v>
      </c>
      <c r="N7" s="10">
        <v>91</v>
      </c>
      <c r="O7" s="10">
        <v>15</v>
      </c>
      <c r="P7" s="10">
        <v>9</v>
      </c>
      <c r="Q7" s="10">
        <v>35</v>
      </c>
      <c r="R7" s="10">
        <v>26</v>
      </c>
      <c r="S7" s="10">
        <v>27</v>
      </c>
      <c r="T7" s="10">
        <v>10</v>
      </c>
      <c r="U7" s="10">
        <v>18</v>
      </c>
      <c r="V7" s="10">
        <v>24</v>
      </c>
      <c r="W7" s="10">
        <v>45</v>
      </c>
      <c r="X7" s="10">
        <v>39</v>
      </c>
      <c r="Y7" s="10">
        <v>28</v>
      </c>
      <c r="Z7" s="10">
        <v>13</v>
      </c>
      <c r="AA7" s="10">
        <v>1</v>
      </c>
      <c r="AB7" s="10">
        <v>52</v>
      </c>
      <c r="AC7" s="10">
        <v>14</v>
      </c>
      <c r="AD7" s="10">
        <v>5</v>
      </c>
      <c r="AE7" s="10">
        <v>8</v>
      </c>
      <c r="AF7" s="10">
        <v>14</v>
      </c>
      <c r="AG7" s="10">
        <v>3</v>
      </c>
      <c r="AH7" s="10">
        <v>1</v>
      </c>
      <c r="AI7" s="10">
        <v>3</v>
      </c>
      <c r="AJ7" s="10">
        <v>1</v>
      </c>
      <c r="AK7" s="10">
        <v>50</v>
      </c>
      <c r="AL7" s="10">
        <v>60</v>
      </c>
      <c r="AM7" s="10">
        <v>10</v>
      </c>
      <c r="AN7" s="10">
        <v>47</v>
      </c>
      <c r="AO7" s="10">
        <v>28</v>
      </c>
      <c r="AP7" s="10">
        <v>0</v>
      </c>
      <c r="AQ7" s="10">
        <v>3</v>
      </c>
      <c r="AR7" s="10">
        <v>2</v>
      </c>
      <c r="AS7" s="10">
        <v>29</v>
      </c>
      <c r="AT7" s="10">
        <v>74</v>
      </c>
      <c r="AU7" s="10">
        <v>27</v>
      </c>
      <c r="AV7" s="10">
        <v>4</v>
      </c>
      <c r="AW7" s="10">
        <v>14</v>
      </c>
      <c r="AX7" s="10">
        <v>16</v>
      </c>
      <c r="AY7" s="8"/>
    </row>
    <row r="8" spans="1:51">
      <c r="A8" s="25"/>
      <c r="B8" s="25"/>
      <c r="C8" s="11" t="s">
        <v>97</v>
      </c>
      <c r="D8" s="11"/>
      <c r="E8" s="11"/>
      <c r="F8" s="11"/>
      <c r="G8" s="11"/>
      <c r="H8" s="11"/>
      <c r="I8" s="11"/>
      <c r="J8" s="11"/>
      <c r="K8" s="11"/>
      <c r="L8" s="11"/>
      <c r="M8" s="11"/>
      <c r="N8" s="11"/>
      <c r="O8" s="12" t="s">
        <v>115</v>
      </c>
      <c r="P8" s="12" t="s">
        <v>169</v>
      </c>
      <c r="Q8" s="12" t="s">
        <v>115</v>
      </c>
      <c r="R8" s="11"/>
      <c r="S8" s="11"/>
      <c r="T8" s="11"/>
      <c r="U8" s="11"/>
      <c r="V8" s="12" t="s">
        <v>118</v>
      </c>
      <c r="W8" s="12" t="s">
        <v>118</v>
      </c>
      <c r="X8" s="11"/>
      <c r="Y8" s="11"/>
      <c r="Z8" s="11"/>
      <c r="AA8" s="11"/>
      <c r="AB8" s="11"/>
      <c r="AC8" s="11"/>
      <c r="AD8" s="11"/>
      <c r="AE8" s="11"/>
      <c r="AF8" s="11"/>
      <c r="AG8" s="11"/>
      <c r="AH8" s="11"/>
      <c r="AI8" s="11"/>
      <c r="AJ8" s="12" t="s">
        <v>170</v>
      </c>
      <c r="AK8" s="11"/>
      <c r="AL8" s="11"/>
      <c r="AM8" s="11"/>
      <c r="AN8" s="11"/>
      <c r="AO8" s="11"/>
      <c r="AP8" s="11" t="s">
        <v>97</v>
      </c>
      <c r="AQ8" s="11"/>
      <c r="AR8" s="11"/>
      <c r="AS8" s="11"/>
      <c r="AT8" s="11"/>
      <c r="AU8" s="11"/>
      <c r="AV8" s="11"/>
      <c r="AW8" s="11"/>
      <c r="AX8" s="11"/>
      <c r="AY8" s="8"/>
    </row>
    <row r="9" spans="1:51">
      <c r="A9" s="25"/>
      <c r="B9" s="24" t="s">
        <v>119</v>
      </c>
      <c r="C9" s="9">
        <v>0.60856987681520003</v>
      </c>
      <c r="D9" s="9">
        <v>0.6768185960327</v>
      </c>
      <c r="E9" s="9">
        <v>0.6453015887129</v>
      </c>
      <c r="F9" s="9">
        <v>0.57432889012550004</v>
      </c>
      <c r="G9" s="9">
        <v>0.54003434642409998</v>
      </c>
      <c r="H9" s="9">
        <v>0.83580645635929995</v>
      </c>
      <c r="I9" s="9">
        <v>0.62521586760049996</v>
      </c>
      <c r="J9" s="9">
        <v>0.68402495871189994</v>
      </c>
      <c r="K9" s="9">
        <v>0.65526230154169995</v>
      </c>
      <c r="L9" s="9">
        <v>0.61057337367279996</v>
      </c>
      <c r="M9" s="9">
        <v>0.72149148756019998</v>
      </c>
      <c r="N9" s="9">
        <v>0.58213788007339995</v>
      </c>
      <c r="O9" s="9">
        <v>2.4189995907089999E-2</v>
      </c>
      <c r="P9" s="9">
        <v>0</v>
      </c>
      <c r="Q9" s="9">
        <v>0.2064348056818</v>
      </c>
      <c r="R9" s="9">
        <v>0.69935166278829997</v>
      </c>
      <c r="S9" s="9">
        <v>0.71323141976509996</v>
      </c>
      <c r="T9" s="9">
        <v>0.79640605317829993</v>
      </c>
      <c r="U9" s="9">
        <v>0.85172227251999999</v>
      </c>
      <c r="V9" s="9">
        <v>9.8630999838680011E-2</v>
      </c>
      <c r="W9" s="9">
        <v>0.27071516269009999</v>
      </c>
      <c r="X9" s="9">
        <v>0.73485908912740006</v>
      </c>
      <c r="Y9" s="9">
        <v>0.8097785460468</v>
      </c>
      <c r="Z9" s="9">
        <v>0.82012738684130004</v>
      </c>
      <c r="AA9" s="9">
        <v>0.74392075653480005</v>
      </c>
      <c r="AB9" s="9">
        <v>0.54052266422039996</v>
      </c>
      <c r="AC9" s="9">
        <v>0.70144396419529997</v>
      </c>
      <c r="AD9" s="9">
        <v>0.62021053536970006</v>
      </c>
      <c r="AE9" s="9">
        <v>0.42610716857589997</v>
      </c>
      <c r="AF9" s="9">
        <v>0.55006235618190003</v>
      </c>
      <c r="AG9" s="9">
        <v>0.86016692505750003</v>
      </c>
      <c r="AH9" s="9">
        <v>0.8999522259353</v>
      </c>
      <c r="AI9" s="9">
        <v>0.74019855580360006</v>
      </c>
      <c r="AJ9" s="9">
        <v>8.2240029656349994E-2</v>
      </c>
      <c r="AK9" s="9">
        <v>0.73405560729609998</v>
      </c>
      <c r="AL9" s="9">
        <v>0.64014924993529998</v>
      </c>
      <c r="AM9" s="9">
        <v>0.6282668064543</v>
      </c>
      <c r="AN9" s="9">
        <v>0.5548384833851</v>
      </c>
      <c r="AO9" s="9">
        <v>0.73648272930729997</v>
      </c>
      <c r="AP9" s="9">
        <v>1</v>
      </c>
      <c r="AQ9" s="9">
        <v>0.83487430395630002</v>
      </c>
      <c r="AR9" s="9">
        <v>0.83714747148970003</v>
      </c>
      <c r="AS9" s="9">
        <v>0.66819660783570001</v>
      </c>
      <c r="AT9" s="9">
        <v>0.53387973798410004</v>
      </c>
      <c r="AU9" s="9">
        <v>0.61399966695090002</v>
      </c>
      <c r="AV9" s="9">
        <v>0.82812388592229991</v>
      </c>
      <c r="AW9" s="9">
        <v>0.7726341061127</v>
      </c>
      <c r="AX9" s="9">
        <v>0.40372674876999998</v>
      </c>
      <c r="AY9" s="8"/>
    </row>
    <row r="10" spans="1:51">
      <c r="A10" s="25"/>
      <c r="B10" s="25"/>
      <c r="C10" s="10">
        <v>252</v>
      </c>
      <c r="D10" s="10">
        <v>53</v>
      </c>
      <c r="E10" s="10">
        <v>68</v>
      </c>
      <c r="F10" s="10">
        <v>54</v>
      </c>
      <c r="G10" s="10">
        <v>77</v>
      </c>
      <c r="H10" s="10">
        <v>33</v>
      </c>
      <c r="I10" s="10">
        <v>47</v>
      </c>
      <c r="J10" s="10">
        <v>31</v>
      </c>
      <c r="K10" s="10">
        <v>60</v>
      </c>
      <c r="L10" s="10">
        <v>73</v>
      </c>
      <c r="M10" s="10">
        <v>113</v>
      </c>
      <c r="N10" s="10">
        <v>129</v>
      </c>
      <c r="O10" s="10">
        <v>1</v>
      </c>
      <c r="P10" s="10">
        <v>0</v>
      </c>
      <c r="Q10" s="10">
        <v>13</v>
      </c>
      <c r="R10" s="10">
        <v>39</v>
      </c>
      <c r="S10" s="10">
        <v>62</v>
      </c>
      <c r="T10" s="10">
        <v>31</v>
      </c>
      <c r="U10" s="10">
        <v>81</v>
      </c>
      <c r="V10" s="10">
        <v>6</v>
      </c>
      <c r="W10" s="10">
        <v>20</v>
      </c>
      <c r="X10" s="10">
        <v>61</v>
      </c>
      <c r="Y10" s="10">
        <v>107</v>
      </c>
      <c r="Z10" s="10">
        <v>46</v>
      </c>
      <c r="AA10" s="10">
        <v>5</v>
      </c>
      <c r="AB10" s="10">
        <v>54</v>
      </c>
      <c r="AC10" s="10">
        <v>23</v>
      </c>
      <c r="AD10" s="10">
        <v>4</v>
      </c>
      <c r="AE10" s="10">
        <v>10</v>
      </c>
      <c r="AF10" s="10">
        <v>25</v>
      </c>
      <c r="AG10" s="10">
        <v>11</v>
      </c>
      <c r="AH10" s="10">
        <v>3</v>
      </c>
      <c r="AI10" s="10">
        <v>8</v>
      </c>
      <c r="AJ10" s="10">
        <v>1</v>
      </c>
      <c r="AK10" s="10">
        <v>107</v>
      </c>
      <c r="AL10" s="10">
        <v>88</v>
      </c>
      <c r="AM10" s="10">
        <v>8</v>
      </c>
      <c r="AN10" s="10">
        <v>71</v>
      </c>
      <c r="AO10" s="10">
        <v>63</v>
      </c>
      <c r="AP10" s="10">
        <v>1</v>
      </c>
      <c r="AQ10" s="10">
        <v>14</v>
      </c>
      <c r="AR10" s="10">
        <v>8</v>
      </c>
      <c r="AS10" s="10">
        <v>40</v>
      </c>
      <c r="AT10" s="10">
        <v>112</v>
      </c>
      <c r="AU10" s="10">
        <v>43</v>
      </c>
      <c r="AV10" s="10">
        <v>15</v>
      </c>
      <c r="AW10" s="10">
        <v>20</v>
      </c>
      <c r="AX10" s="10">
        <v>14</v>
      </c>
      <c r="AY10" s="8"/>
    </row>
    <row r="11" spans="1:51">
      <c r="A11" s="25"/>
      <c r="B11" s="25"/>
      <c r="C11" s="11" t="s">
        <v>97</v>
      </c>
      <c r="D11" s="11"/>
      <c r="E11" s="11"/>
      <c r="F11" s="11"/>
      <c r="G11" s="11"/>
      <c r="H11" s="11"/>
      <c r="I11" s="11"/>
      <c r="J11" s="11"/>
      <c r="K11" s="11"/>
      <c r="L11" s="11"/>
      <c r="M11" s="11"/>
      <c r="N11" s="11"/>
      <c r="O11" s="11"/>
      <c r="P11" s="11"/>
      <c r="Q11" s="11"/>
      <c r="R11" s="12" t="s">
        <v>171</v>
      </c>
      <c r="S11" s="12" t="s">
        <v>171</v>
      </c>
      <c r="T11" s="12" t="s">
        <v>122</v>
      </c>
      <c r="U11" s="12" t="s">
        <v>122</v>
      </c>
      <c r="V11" s="11"/>
      <c r="W11" s="11"/>
      <c r="X11" s="12" t="s">
        <v>124</v>
      </c>
      <c r="Y11" s="12" t="s">
        <v>124</v>
      </c>
      <c r="Z11" s="12" t="s">
        <v>124</v>
      </c>
      <c r="AA11" s="11"/>
      <c r="AB11" s="11"/>
      <c r="AC11" s="11"/>
      <c r="AD11" s="11"/>
      <c r="AE11" s="11"/>
      <c r="AF11" s="11"/>
      <c r="AG11" s="11"/>
      <c r="AH11" s="11"/>
      <c r="AI11" s="11"/>
      <c r="AJ11" s="11"/>
      <c r="AK11" s="12" t="s">
        <v>172</v>
      </c>
      <c r="AL11" s="11"/>
      <c r="AM11" s="11"/>
      <c r="AN11" s="11"/>
      <c r="AO11" s="11"/>
      <c r="AP11" s="11" t="s">
        <v>97</v>
      </c>
      <c r="AQ11" s="11"/>
      <c r="AR11" s="11"/>
      <c r="AS11" s="11"/>
      <c r="AT11" s="11"/>
      <c r="AU11" s="11"/>
      <c r="AV11" s="11"/>
      <c r="AW11" s="11"/>
      <c r="AX11" s="11"/>
      <c r="AY11" s="8"/>
    </row>
    <row r="12" spans="1:51">
      <c r="A12" s="25"/>
      <c r="B12" s="24" t="s">
        <v>28</v>
      </c>
      <c r="C12" s="9">
        <v>1</v>
      </c>
      <c r="D12" s="9">
        <v>1</v>
      </c>
      <c r="E12" s="9">
        <v>1</v>
      </c>
      <c r="F12" s="9">
        <v>1</v>
      </c>
      <c r="G12" s="9">
        <v>1</v>
      </c>
      <c r="H12" s="9">
        <v>1</v>
      </c>
      <c r="I12" s="9">
        <v>1</v>
      </c>
      <c r="J12" s="9">
        <v>1</v>
      </c>
      <c r="K12" s="9">
        <v>1</v>
      </c>
      <c r="L12" s="9">
        <v>1</v>
      </c>
      <c r="M12" s="9">
        <v>1</v>
      </c>
      <c r="N12" s="9">
        <v>1</v>
      </c>
      <c r="O12" s="9">
        <v>1</v>
      </c>
      <c r="P12" s="9">
        <v>1</v>
      </c>
      <c r="Q12" s="9">
        <v>1</v>
      </c>
      <c r="R12" s="9">
        <v>1</v>
      </c>
      <c r="S12" s="9">
        <v>1</v>
      </c>
      <c r="T12" s="9">
        <v>1</v>
      </c>
      <c r="U12" s="9">
        <v>1</v>
      </c>
      <c r="V12" s="9">
        <v>1</v>
      </c>
      <c r="W12" s="9">
        <v>1</v>
      </c>
      <c r="X12" s="9">
        <v>1</v>
      </c>
      <c r="Y12" s="9">
        <v>1</v>
      </c>
      <c r="Z12" s="9">
        <v>1</v>
      </c>
      <c r="AA12" s="9">
        <v>1</v>
      </c>
      <c r="AB12" s="9">
        <v>1</v>
      </c>
      <c r="AC12" s="9">
        <v>1</v>
      </c>
      <c r="AD12" s="9">
        <v>1</v>
      </c>
      <c r="AE12" s="9">
        <v>1</v>
      </c>
      <c r="AF12" s="9">
        <v>1</v>
      </c>
      <c r="AG12" s="9">
        <v>1</v>
      </c>
      <c r="AH12" s="9">
        <v>1</v>
      </c>
      <c r="AI12" s="9">
        <v>1</v>
      </c>
      <c r="AJ12" s="9">
        <v>1</v>
      </c>
      <c r="AK12" s="9">
        <v>1</v>
      </c>
      <c r="AL12" s="9">
        <v>1</v>
      </c>
      <c r="AM12" s="9">
        <v>1</v>
      </c>
      <c r="AN12" s="9">
        <v>1</v>
      </c>
      <c r="AO12" s="9">
        <v>1</v>
      </c>
      <c r="AP12" s="9">
        <v>1</v>
      </c>
      <c r="AQ12" s="9">
        <v>1</v>
      </c>
      <c r="AR12" s="9">
        <v>1</v>
      </c>
      <c r="AS12" s="9">
        <v>1</v>
      </c>
      <c r="AT12" s="9">
        <v>1</v>
      </c>
      <c r="AU12" s="9">
        <v>1</v>
      </c>
      <c r="AV12" s="9">
        <v>1</v>
      </c>
      <c r="AW12" s="9">
        <v>1</v>
      </c>
      <c r="AX12" s="9">
        <v>1</v>
      </c>
      <c r="AY12" s="8"/>
    </row>
    <row r="13" spans="1:51">
      <c r="A13" s="25"/>
      <c r="B13" s="25"/>
      <c r="C13" s="10">
        <v>418</v>
      </c>
      <c r="D13" s="10">
        <v>91</v>
      </c>
      <c r="E13" s="10">
        <v>119</v>
      </c>
      <c r="F13" s="10">
        <v>87</v>
      </c>
      <c r="G13" s="10">
        <v>121</v>
      </c>
      <c r="H13" s="10">
        <v>44</v>
      </c>
      <c r="I13" s="10">
        <v>71</v>
      </c>
      <c r="J13" s="10">
        <v>53</v>
      </c>
      <c r="K13" s="10">
        <v>102</v>
      </c>
      <c r="L13" s="10">
        <v>115</v>
      </c>
      <c r="M13" s="10">
        <v>167</v>
      </c>
      <c r="N13" s="10">
        <v>220</v>
      </c>
      <c r="O13" s="10">
        <v>16</v>
      </c>
      <c r="P13" s="10">
        <v>9</v>
      </c>
      <c r="Q13" s="10">
        <v>48</v>
      </c>
      <c r="R13" s="10">
        <v>65</v>
      </c>
      <c r="S13" s="10">
        <v>89</v>
      </c>
      <c r="T13" s="10">
        <v>41</v>
      </c>
      <c r="U13" s="10">
        <v>99</v>
      </c>
      <c r="V13" s="10">
        <v>30</v>
      </c>
      <c r="W13" s="10">
        <v>65</v>
      </c>
      <c r="X13" s="10">
        <v>100</v>
      </c>
      <c r="Y13" s="10">
        <v>135</v>
      </c>
      <c r="Z13" s="10">
        <v>59</v>
      </c>
      <c r="AA13" s="10">
        <v>6</v>
      </c>
      <c r="AB13" s="10">
        <v>106</v>
      </c>
      <c r="AC13" s="10">
        <v>37</v>
      </c>
      <c r="AD13" s="10">
        <v>9</v>
      </c>
      <c r="AE13" s="10">
        <v>18</v>
      </c>
      <c r="AF13" s="10">
        <v>39</v>
      </c>
      <c r="AG13" s="10">
        <v>14</v>
      </c>
      <c r="AH13" s="10">
        <v>4</v>
      </c>
      <c r="AI13" s="10">
        <v>11</v>
      </c>
      <c r="AJ13" s="10">
        <v>2</v>
      </c>
      <c r="AK13" s="10">
        <v>157</v>
      </c>
      <c r="AL13" s="10">
        <v>148</v>
      </c>
      <c r="AM13" s="10">
        <v>18</v>
      </c>
      <c r="AN13" s="10">
        <v>118</v>
      </c>
      <c r="AO13" s="10">
        <v>91</v>
      </c>
      <c r="AP13" s="10">
        <v>1</v>
      </c>
      <c r="AQ13" s="10">
        <v>17</v>
      </c>
      <c r="AR13" s="10">
        <v>10</v>
      </c>
      <c r="AS13" s="10">
        <v>69</v>
      </c>
      <c r="AT13" s="10">
        <v>186</v>
      </c>
      <c r="AU13" s="10">
        <v>70</v>
      </c>
      <c r="AV13" s="10">
        <v>19</v>
      </c>
      <c r="AW13" s="10">
        <v>34</v>
      </c>
      <c r="AX13" s="10">
        <v>30</v>
      </c>
      <c r="AY13" s="8"/>
    </row>
    <row r="14" spans="1:51">
      <c r="A14" s="25"/>
      <c r="B14" s="25"/>
      <c r="C14" s="11" t="s">
        <v>97</v>
      </c>
      <c r="D14" s="11" t="s">
        <v>97</v>
      </c>
      <c r="E14" s="11" t="s">
        <v>97</v>
      </c>
      <c r="F14" s="11" t="s">
        <v>97</v>
      </c>
      <c r="G14" s="11" t="s">
        <v>97</v>
      </c>
      <c r="H14" s="11" t="s">
        <v>97</v>
      </c>
      <c r="I14" s="11" t="s">
        <v>97</v>
      </c>
      <c r="J14" s="11" t="s">
        <v>97</v>
      </c>
      <c r="K14" s="11" t="s">
        <v>97</v>
      </c>
      <c r="L14" s="11" t="s">
        <v>97</v>
      </c>
      <c r="M14" s="11" t="s">
        <v>97</v>
      </c>
      <c r="N14" s="11" t="s">
        <v>97</v>
      </c>
      <c r="O14" s="11" t="s">
        <v>97</v>
      </c>
      <c r="P14" s="11" t="s">
        <v>97</v>
      </c>
      <c r="Q14" s="11" t="s">
        <v>97</v>
      </c>
      <c r="R14" s="11" t="s">
        <v>97</v>
      </c>
      <c r="S14" s="11" t="s">
        <v>97</v>
      </c>
      <c r="T14" s="11" t="s">
        <v>97</v>
      </c>
      <c r="U14" s="11" t="s">
        <v>97</v>
      </c>
      <c r="V14" s="11" t="s">
        <v>97</v>
      </c>
      <c r="W14" s="11" t="s">
        <v>97</v>
      </c>
      <c r="X14" s="11" t="s">
        <v>97</v>
      </c>
      <c r="Y14" s="11" t="s">
        <v>97</v>
      </c>
      <c r="Z14" s="11" t="s">
        <v>97</v>
      </c>
      <c r="AA14" s="11" t="s">
        <v>97</v>
      </c>
      <c r="AB14" s="11" t="s">
        <v>97</v>
      </c>
      <c r="AC14" s="11" t="s">
        <v>97</v>
      </c>
      <c r="AD14" s="11" t="s">
        <v>97</v>
      </c>
      <c r="AE14" s="11" t="s">
        <v>97</v>
      </c>
      <c r="AF14" s="11" t="s">
        <v>97</v>
      </c>
      <c r="AG14" s="11" t="s">
        <v>97</v>
      </c>
      <c r="AH14" s="11" t="s">
        <v>97</v>
      </c>
      <c r="AI14" s="11" t="s">
        <v>97</v>
      </c>
      <c r="AJ14" s="11" t="s">
        <v>97</v>
      </c>
      <c r="AK14" s="11" t="s">
        <v>97</v>
      </c>
      <c r="AL14" s="11" t="s">
        <v>97</v>
      </c>
      <c r="AM14" s="11" t="s">
        <v>97</v>
      </c>
      <c r="AN14" s="11" t="s">
        <v>97</v>
      </c>
      <c r="AO14" s="11" t="s">
        <v>97</v>
      </c>
      <c r="AP14" s="11" t="s">
        <v>97</v>
      </c>
      <c r="AQ14" s="11" t="s">
        <v>97</v>
      </c>
      <c r="AR14" s="11" t="s">
        <v>97</v>
      </c>
      <c r="AS14" s="11" t="s">
        <v>97</v>
      </c>
      <c r="AT14" s="11" t="s">
        <v>97</v>
      </c>
      <c r="AU14" s="11" t="s">
        <v>97</v>
      </c>
      <c r="AV14" s="11" t="s">
        <v>97</v>
      </c>
      <c r="AW14" s="11" t="s">
        <v>97</v>
      </c>
      <c r="AX14" s="11" t="s">
        <v>97</v>
      </c>
      <c r="AY14" s="8"/>
    </row>
    <row r="15" spans="1:51" s="15" customFormat="1" ht="15.75" customHeight="1" thickBot="1">
      <c r="A15" s="35" t="s">
        <v>108</v>
      </c>
      <c r="B15" s="27"/>
      <c r="C15" s="17">
        <v>4.7926703622806546</v>
      </c>
      <c r="D15" s="17">
        <v>10.27288319930426</v>
      </c>
      <c r="E15" s="17">
        <v>8.9832919069772803</v>
      </c>
      <c r="F15" s="17">
        <v>10.50640164474426</v>
      </c>
      <c r="G15" s="17">
        <v>8.9087345380894032</v>
      </c>
      <c r="H15" s="17">
        <v>14.77384412118392</v>
      </c>
      <c r="I15" s="17">
        <v>11.63018886954686</v>
      </c>
      <c r="J15" s="17">
        <v>13.46110193498245</v>
      </c>
      <c r="K15" s="17">
        <v>9.7031192327749221</v>
      </c>
      <c r="L15" s="17">
        <v>9.1381998491346863</v>
      </c>
      <c r="M15" s="17">
        <v>7.5830480483997951</v>
      </c>
      <c r="N15" s="17">
        <v>6.6066763116305358</v>
      </c>
      <c r="O15" s="17">
        <v>24.499877499612079</v>
      </c>
      <c r="P15" s="17" t="s">
        <v>109</v>
      </c>
      <c r="Q15" s="17">
        <v>14.144859986983819</v>
      </c>
      <c r="R15" s="17">
        <v>12.15514467151834</v>
      </c>
      <c r="S15" s="17">
        <v>10.38767450533267</v>
      </c>
      <c r="T15" s="17">
        <v>15.304824596538021</v>
      </c>
      <c r="U15" s="17">
        <v>9.8490488379644887</v>
      </c>
      <c r="V15" s="17">
        <v>17.892097252272102</v>
      </c>
      <c r="W15" s="17">
        <v>12.15514467151834</v>
      </c>
      <c r="X15" s="17">
        <v>9.7996765944481172</v>
      </c>
      <c r="Y15" s="17">
        <v>8.4341203155395963</v>
      </c>
      <c r="Z15" s="17">
        <v>12.75826660898182</v>
      </c>
      <c r="AA15" s="17" t="s">
        <v>109</v>
      </c>
      <c r="AB15" s="17">
        <v>9.5182682939979433</v>
      </c>
      <c r="AC15" s="17">
        <v>16.11090742142704</v>
      </c>
      <c r="AD15" s="17" t="s">
        <v>109</v>
      </c>
      <c r="AE15" s="17">
        <v>23.098690624980481</v>
      </c>
      <c r="AF15" s="17">
        <v>15.69236029909219</v>
      </c>
      <c r="AG15" s="17">
        <v>26.191488210155281</v>
      </c>
      <c r="AH15" s="17" t="s">
        <v>109</v>
      </c>
      <c r="AI15" s="17">
        <v>29.548013274685111</v>
      </c>
      <c r="AJ15" s="17" t="s">
        <v>109</v>
      </c>
      <c r="AK15" s="17">
        <v>7.8208447518603403</v>
      </c>
      <c r="AL15" s="17">
        <v>8.0551556460596636</v>
      </c>
      <c r="AM15" s="17">
        <v>23.098690624980481</v>
      </c>
      <c r="AN15" s="17">
        <v>9.0212794046888192</v>
      </c>
      <c r="AO15" s="17">
        <v>10.27288319930426</v>
      </c>
      <c r="AP15" s="17" t="s">
        <v>109</v>
      </c>
      <c r="AQ15" s="17">
        <v>23.76836448785139</v>
      </c>
      <c r="AR15" s="17">
        <v>30.990228098485471</v>
      </c>
      <c r="AS15" s="17">
        <v>11.797546182087981</v>
      </c>
      <c r="AT15" s="17">
        <v>7.1852655033879893</v>
      </c>
      <c r="AU15" s="17">
        <v>11.71297096367068</v>
      </c>
      <c r="AV15" s="17">
        <v>22.48260702236891</v>
      </c>
      <c r="AW15" s="17">
        <v>16.806676467351011</v>
      </c>
      <c r="AX15" s="17">
        <v>17.892097252272102</v>
      </c>
      <c r="AY15" s="8"/>
    </row>
    <row r="16" spans="1:51" ht="15.75" customHeight="1" thickTop="1">
      <c r="A16" s="18" t="s">
        <v>173</v>
      </c>
      <c r="B16" s="16"/>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row>
    <row r="17" spans="1:1">
      <c r="A17" s="13" t="s">
        <v>111</v>
      </c>
    </row>
  </sheetData>
  <mergeCells count="16">
    <mergeCell ref="A15:B15"/>
    <mergeCell ref="AV2:AX2"/>
    <mergeCell ref="A2:C2"/>
    <mergeCell ref="A3:B5"/>
    <mergeCell ref="D3:G3"/>
    <mergeCell ref="H3:L3"/>
    <mergeCell ref="M3:N3"/>
    <mergeCell ref="O3:U3"/>
    <mergeCell ref="AL3:AQ3"/>
    <mergeCell ref="B6:B8"/>
    <mergeCell ref="B9:B11"/>
    <mergeCell ref="B12:B14"/>
    <mergeCell ref="A6:A14"/>
    <mergeCell ref="AR3:AX3"/>
    <mergeCell ref="V3:AA3"/>
    <mergeCell ref="AB3:AK3"/>
  </mergeCells>
  <hyperlinks>
    <hyperlink ref="A1" location="'TOC'!A1:A1" display="Back to TOC"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Y29"/>
  <sheetViews>
    <sheetView workbookViewId="0">
      <pane xSplit="2" ySplit="5" topLeftCell="C6" activePane="bottomRight" state="frozen"/>
      <selection pane="topRight"/>
      <selection pane="bottomLeft"/>
      <selection pane="bottomRight" activeCell="C6" sqref="C6"/>
    </sheetView>
  </sheetViews>
  <sheetFormatPr baseColWidth="10" defaultColWidth="8.83203125" defaultRowHeight="15"/>
  <cols>
    <col min="1" max="1" width="50" style="19" customWidth="1"/>
    <col min="2" max="2" width="25" style="19" bestFit="1" customWidth="1"/>
    <col min="3" max="50" width="12.6640625" style="19" customWidth="1"/>
  </cols>
  <sheetData>
    <row r="1" spans="1:51" ht="52" customHeight="1">
      <c r="A1" s="7" t="str">
        <f>HYPERLINK("#TOC!A1","Return to Table of Contents")</f>
        <v>Return to Table of Contents</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8"/>
    </row>
    <row r="2" spans="1:51" ht="45" customHeight="1">
      <c r="A2" s="33" t="s">
        <v>174</v>
      </c>
      <c r="B2" s="25"/>
      <c r="C2" s="25"/>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32" t="s">
        <v>175</v>
      </c>
      <c r="AW2" s="25"/>
      <c r="AX2" s="25"/>
      <c r="AY2" s="8"/>
    </row>
    <row r="3" spans="1:51" ht="37" customHeight="1">
      <c r="A3" s="34"/>
      <c r="B3" s="25"/>
      <c r="C3" s="20" t="s">
        <v>28</v>
      </c>
      <c r="D3" s="28" t="s">
        <v>29</v>
      </c>
      <c r="E3" s="25"/>
      <c r="F3" s="25"/>
      <c r="G3" s="25"/>
      <c r="H3" s="28" t="s">
        <v>30</v>
      </c>
      <c r="I3" s="25"/>
      <c r="J3" s="25"/>
      <c r="K3" s="25"/>
      <c r="L3" s="25"/>
      <c r="M3" s="28" t="s">
        <v>31</v>
      </c>
      <c r="N3" s="25"/>
      <c r="O3" s="28" t="s">
        <v>32</v>
      </c>
      <c r="P3" s="25"/>
      <c r="Q3" s="25"/>
      <c r="R3" s="25"/>
      <c r="S3" s="25"/>
      <c r="T3" s="25"/>
      <c r="U3" s="25"/>
      <c r="V3" s="28" t="s">
        <v>33</v>
      </c>
      <c r="W3" s="25"/>
      <c r="X3" s="25"/>
      <c r="Y3" s="25"/>
      <c r="Z3" s="25"/>
      <c r="AA3" s="25"/>
      <c r="AB3" s="28" t="s">
        <v>34</v>
      </c>
      <c r="AC3" s="25"/>
      <c r="AD3" s="25"/>
      <c r="AE3" s="25"/>
      <c r="AF3" s="25"/>
      <c r="AG3" s="25"/>
      <c r="AH3" s="25"/>
      <c r="AI3" s="25"/>
      <c r="AJ3" s="25"/>
      <c r="AK3" s="25"/>
      <c r="AL3" s="28" t="s">
        <v>35</v>
      </c>
      <c r="AM3" s="25"/>
      <c r="AN3" s="25"/>
      <c r="AO3" s="25"/>
      <c r="AP3" s="25"/>
      <c r="AQ3" s="25"/>
      <c r="AR3" s="28" t="s">
        <v>36</v>
      </c>
      <c r="AS3" s="25"/>
      <c r="AT3" s="25"/>
      <c r="AU3" s="25"/>
      <c r="AV3" s="25"/>
      <c r="AW3" s="25"/>
      <c r="AX3" s="25"/>
      <c r="AY3" s="8"/>
    </row>
    <row r="4" spans="1:51" ht="16" customHeight="1">
      <c r="A4" s="25"/>
      <c r="B4" s="25"/>
      <c r="C4" s="21" t="s">
        <v>37</v>
      </c>
      <c r="D4" s="21" t="s">
        <v>37</v>
      </c>
      <c r="E4" s="21" t="s">
        <v>38</v>
      </c>
      <c r="F4" s="21" t="s">
        <v>39</v>
      </c>
      <c r="G4" s="21" t="s">
        <v>40</v>
      </c>
      <c r="H4" s="21" t="s">
        <v>37</v>
      </c>
      <c r="I4" s="21" t="s">
        <v>38</v>
      </c>
      <c r="J4" s="21" t="s">
        <v>39</v>
      </c>
      <c r="K4" s="21" t="s">
        <v>40</v>
      </c>
      <c r="L4" s="21" t="s">
        <v>41</v>
      </c>
      <c r="M4" s="21" t="s">
        <v>37</v>
      </c>
      <c r="N4" s="21" t="s">
        <v>38</v>
      </c>
      <c r="O4" s="21" t="s">
        <v>37</v>
      </c>
      <c r="P4" s="21" t="s">
        <v>38</v>
      </c>
      <c r="Q4" s="21" t="s">
        <v>39</v>
      </c>
      <c r="R4" s="21" t="s">
        <v>40</v>
      </c>
      <c r="S4" s="21" t="s">
        <v>41</v>
      </c>
      <c r="T4" s="21" t="s">
        <v>42</v>
      </c>
      <c r="U4" s="21" t="s">
        <v>43</v>
      </c>
      <c r="V4" s="21" t="s">
        <v>37</v>
      </c>
      <c r="W4" s="21" t="s">
        <v>38</v>
      </c>
      <c r="X4" s="21" t="s">
        <v>39</v>
      </c>
      <c r="Y4" s="21" t="s">
        <v>40</v>
      </c>
      <c r="Z4" s="21" t="s">
        <v>41</v>
      </c>
      <c r="AA4" s="21" t="s">
        <v>42</v>
      </c>
      <c r="AB4" s="21" t="s">
        <v>37</v>
      </c>
      <c r="AC4" s="21" t="s">
        <v>38</v>
      </c>
      <c r="AD4" s="21" t="s">
        <v>39</v>
      </c>
      <c r="AE4" s="21" t="s">
        <v>40</v>
      </c>
      <c r="AF4" s="21" t="s">
        <v>41</v>
      </c>
      <c r="AG4" s="21" t="s">
        <v>42</v>
      </c>
      <c r="AH4" s="21" t="s">
        <v>43</v>
      </c>
      <c r="AI4" s="21" t="s">
        <v>44</v>
      </c>
      <c r="AJ4" s="21" t="s">
        <v>45</v>
      </c>
      <c r="AK4" s="21" t="s">
        <v>46</v>
      </c>
      <c r="AL4" s="21" t="s">
        <v>37</v>
      </c>
      <c r="AM4" s="21" t="s">
        <v>38</v>
      </c>
      <c r="AN4" s="21" t="s">
        <v>39</v>
      </c>
      <c r="AO4" s="21" t="s">
        <v>40</v>
      </c>
      <c r="AP4" s="21" t="s">
        <v>41</v>
      </c>
      <c r="AQ4" s="21" t="s">
        <v>42</v>
      </c>
      <c r="AR4" s="21" t="s">
        <v>37</v>
      </c>
      <c r="AS4" s="21" t="s">
        <v>38</v>
      </c>
      <c r="AT4" s="21" t="s">
        <v>39</v>
      </c>
      <c r="AU4" s="21" t="s">
        <v>40</v>
      </c>
      <c r="AV4" s="21" t="s">
        <v>41</v>
      </c>
      <c r="AW4" s="21" t="s">
        <v>42</v>
      </c>
      <c r="AX4" s="21" t="s">
        <v>43</v>
      </c>
      <c r="AY4" s="8"/>
    </row>
    <row r="5" spans="1:51" ht="34.5" customHeight="1">
      <c r="A5" s="25"/>
      <c r="B5" s="25"/>
      <c r="C5" s="20" t="s">
        <v>47</v>
      </c>
      <c r="D5" s="20" t="s">
        <v>48</v>
      </c>
      <c r="E5" s="20" t="s">
        <v>49</v>
      </c>
      <c r="F5" s="20" t="s">
        <v>50</v>
      </c>
      <c r="G5" s="20" t="s">
        <v>51</v>
      </c>
      <c r="H5" s="20" t="s">
        <v>52</v>
      </c>
      <c r="I5" s="20" t="s">
        <v>53</v>
      </c>
      <c r="J5" s="20" t="s">
        <v>54</v>
      </c>
      <c r="K5" s="20" t="s">
        <v>55</v>
      </c>
      <c r="L5" s="20" t="s">
        <v>56</v>
      </c>
      <c r="M5" s="20" t="s">
        <v>57</v>
      </c>
      <c r="N5" s="20" t="s">
        <v>58</v>
      </c>
      <c r="O5" s="20" t="s">
        <v>59</v>
      </c>
      <c r="P5" s="20" t="s">
        <v>60</v>
      </c>
      <c r="Q5" s="20" t="s">
        <v>61</v>
      </c>
      <c r="R5" s="20" t="s">
        <v>62</v>
      </c>
      <c r="S5" s="20" t="s">
        <v>63</v>
      </c>
      <c r="T5" s="20" t="s">
        <v>64</v>
      </c>
      <c r="U5" s="20" t="s">
        <v>65</v>
      </c>
      <c r="V5" s="20" t="s">
        <v>66</v>
      </c>
      <c r="W5" s="20" t="s">
        <v>67</v>
      </c>
      <c r="X5" s="20" t="s">
        <v>68</v>
      </c>
      <c r="Y5" s="20" t="s">
        <v>69</v>
      </c>
      <c r="Z5" s="20" t="s">
        <v>70</v>
      </c>
      <c r="AA5" s="20" t="s">
        <v>71</v>
      </c>
      <c r="AB5" s="20" t="s">
        <v>72</v>
      </c>
      <c r="AC5" s="20" t="s">
        <v>73</v>
      </c>
      <c r="AD5" s="20" t="s">
        <v>74</v>
      </c>
      <c r="AE5" s="20" t="s">
        <v>75</v>
      </c>
      <c r="AF5" s="20" t="s">
        <v>76</v>
      </c>
      <c r="AG5" s="20" t="s">
        <v>77</v>
      </c>
      <c r="AH5" s="20" t="s">
        <v>78</v>
      </c>
      <c r="AI5" s="20" t="s">
        <v>79</v>
      </c>
      <c r="AJ5" s="20" t="s">
        <v>80</v>
      </c>
      <c r="AK5" s="20" t="s">
        <v>81</v>
      </c>
      <c r="AL5" s="20" t="s">
        <v>82</v>
      </c>
      <c r="AM5" s="20" t="s">
        <v>83</v>
      </c>
      <c r="AN5" s="20" t="s">
        <v>84</v>
      </c>
      <c r="AO5" s="20" t="s">
        <v>85</v>
      </c>
      <c r="AP5" s="20" t="s">
        <v>86</v>
      </c>
      <c r="AQ5" s="20" t="s">
        <v>87</v>
      </c>
      <c r="AR5" s="20" t="s">
        <v>88</v>
      </c>
      <c r="AS5" s="20" t="s">
        <v>89</v>
      </c>
      <c r="AT5" s="20" t="s">
        <v>90</v>
      </c>
      <c r="AU5" s="20" t="s">
        <v>91</v>
      </c>
      <c r="AV5" s="20" t="s">
        <v>92</v>
      </c>
      <c r="AW5" s="20" t="s">
        <v>93</v>
      </c>
      <c r="AX5" s="20" t="s">
        <v>94</v>
      </c>
      <c r="AY5" s="8"/>
    </row>
    <row r="6" spans="1:51">
      <c r="A6" s="31" t="s">
        <v>127</v>
      </c>
      <c r="B6" s="24" t="s">
        <v>128</v>
      </c>
      <c r="C6" s="9">
        <v>0.78354895162719995</v>
      </c>
      <c r="D6" s="9">
        <v>0.9064377749793</v>
      </c>
      <c r="E6" s="9">
        <v>0.82043226848020001</v>
      </c>
      <c r="F6" s="9">
        <v>0.88282583781590007</v>
      </c>
      <c r="G6" s="9">
        <v>0.61238105859370007</v>
      </c>
      <c r="H6" s="9">
        <v>0.78406681327360006</v>
      </c>
      <c r="I6" s="9">
        <v>0.51645450545529992</v>
      </c>
      <c r="J6" s="9">
        <v>0.71847088770650003</v>
      </c>
      <c r="K6" s="9">
        <v>0.80244520251910001</v>
      </c>
      <c r="L6" s="9">
        <v>0.88085798589849995</v>
      </c>
      <c r="M6" s="9">
        <v>0.68397766384389991</v>
      </c>
      <c r="N6" s="9">
        <v>0.84314607221680005</v>
      </c>
      <c r="O6" s="9">
        <v>0.97521034237649995</v>
      </c>
      <c r="P6" s="9">
        <v>1</v>
      </c>
      <c r="Q6" s="9">
        <v>0.79597827507890007</v>
      </c>
      <c r="R6" s="9">
        <v>0.7049940022201</v>
      </c>
      <c r="S6" s="9">
        <v>0.76431125466229999</v>
      </c>
      <c r="T6" s="9">
        <v>0.67174130747320004</v>
      </c>
      <c r="U6" s="9">
        <v>0.78368660729309991</v>
      </c>
      <c r="V6" s="9">
        <v>0.95908616461349994</v>
      </c>
      <c r="W6" s="9">
        <v>0.78887292454220004</v>
      </c>
      <c r="X6" s="9">
        <v>0.67904659787989996</v>
      </c>
      <c r="Y6" s="9">
        <v>0.77691384921329998</v>
      </c>
      <c r="Z6" s="9">
        <v>0.66742337687050002</v>
      </c>
      <c r="AA6" s="9">
        <v>1</v>
      </c>
      <c r="AB6" s="9">
        <v>0.75222057515719998</v>
      </c>
      <c r="AC6" s="9">
        <v>0.84938516084420002</v>
      </c>
      <c r="AD6" s="9">
        <v>0.75587589339389993</v>
      </c>
      <c r="AE6" s="9">
        <v>1</v>
      </c>
      <c r="AF6" s="9">
        <v>0.9033690090316</v>
      </c>
      <c r="AG6" s="9">
        <v>0.45038131738420001</v>
      </c>
      <c r="AH6" s="9">
        <v>1</v>
      </c>
      <c r="AI6" s="9">
        <v>0.45867996574730002</v>
      </c>
      <c r="AJ6" s="9">
        <v>0.91754951907339999</v>
      </c>
      <c r="AK6" s="9">
        <v>0.72283742620129998</v>
      </c>
      <c r="AL6" s="9">
        <v>0.85865670835239993</v>
      </c>
      <c r="AM6" s="9">
        <v>0.63392539219620003</v>
      </c>
      <c r="AN6" s="9">
        <v>0.7112141512850999</v>
      </c>
      <c r="AO6" s="9">
        <v>0.78372500065249995</v>
      </c>
      <c r="AP6" s="9"/>
      <c r="AQ6" s="9">
        <v>1</v>
      </c>
      <c r="AR6" s="9">
        <v>1</v>
      </c>
      <c r="AS6" s="9">
        <v>0.90662764866979995</v>
      </c>
      <c r="AT6" s="9">
        <v>0.67316544921770005</v>
      </c>
      <c r="AU6" s="9">
        <v>0.84595058537860002</v>
      </c>
      <c r="AV6" s="9">
        <v>0.76062239356560002</v>
      </c>
      <c r="AW6" s="9">
        <v>0.86396468791879999</v>
      </c>
      <c r="AX6" s="9">
        <v>0.9103563153898</v>
      </c>
      <c r="AY6" s="8"/>
    </row>
    <row r="7" spans="1:51">
      <c r="A7" s="25"/>
      <c r="B7" s="25"/>
      <c r="C7" s="10">
        <v>129</v>
      </c>
      <c r="D7" s="10">
        <v>32</v>
      </c>
      <c r="E7" s="10">
        <v>41</v>
      </c>
      <c r="F7" s="10">
        <v>27</v>
      </c>
      <c r="G7" s="10">
        <v>29</v>
      </c>
      <c r="H7" s="10">
        <v>8</v>
      </c>
      <c r="I7" s="10">
        <v>19</v>
      </c>
      <c r="J7" s="10">
        <v>15</v>
      </c>
      <c r="K7" s="10">
        <v>32</v>
      </c>
      <c r="L7" s="10">
        <v>34</v>
      </c>
      <c r="M7" s="10">
        <v>39</v>
      </c>
      <c r="N7" s="10">
        <v>73</v>
      </c>
      <c r="O7" s="10">
        <v>14</v>
      </c>
      <c r="P7" s="10">
        <v>9</v>
      </c>
      <c r="Q7" s="10">
        <v>27</v>
      </c>
      <c r="R7" s="10">
        <v>18</v>
      </c>
      <c r="S7" s="10">
        <v>20</v>
      </c>
      <c r="T7" s="10">
        <v>7</v>
      </c>
      <c r="U7" s="10">
        <v>12</v>
      </c>
      <c r="V7" s="10">
        <v>23</v>
      </c>
      <c r="W7" s="10">
        <v>38</v>
      </c>
      <c r="X7" s="10">
        <v>26</v>
      </c>
      <c r="Y7" s="10">
        <v>21</v>
      </c>
      <c r="Z7" s="10">
        <v>8</v>
      </c>
      <c r="AA7" s="10">
        <v>1</v>
      </c>
      <c r="AB7" s="10">
        <v>42</v>
      </c>
      <c r="AC7" s="10">
        <v>11</v>
      </c>
      <c r="AD7" s="10">
        <v>3</v>
      </c>
      <c r="AE7" s="10">
        <v>8</v>
      </c>
      <c r="AF7" s="10">
        <v>12</v>
      </c>
      <c r="AG7" s="10">
        <v>2</v>
      </c>
      <c r="AH7" s="10">
        <v>1</v>
      </c>
      <c r="AI7" s="10">
        <v>2</v>
      </c>
      <c r="AJ7" s="10">
        <v>1</v>
      </c>
      <c r="AK7" s="10">
        <v>35</v>
      </c>
      <c r="AL7" s="10">
        <v>48</v>
      </c>
      <c r="AM7" s="10">
        <v>6</v>
      </c>
      <c r="AN7" s="10">
        <v>37</v>
      </c>
      <c r="AO7" s="10">
        <v>21</v>
      </c>
      <c r="AP7" s="10">
        <v>0</v>
      </c>
      <c r="AQ7" s="10">
        <v>3</v>
      </c>
      <c r="AR7" s="10">
        <v>2</v>
      </c>
      <c r="AS7" s="10">
        <v>25</v>
      </c>
      <c r="AT7" s="10">
        <v>54</v>
      </c>
      <c r="AU7" s="10">
        <v>20</v>
      </c>
      <c r="AV7" s="10">
        <v>3</v>
      </c>
      <c r="AW7" s="10">
        <v>11</v>
      </c>
      <c r="AX7" s="10">
        <v>14</v>
      </c>
      <c r="AY7" s="8"/>
    </row>
    <row r="8" spans="1:51">
      <c r="A8" s="25"/>
      <c r="B8" s="25"/>
      <c r="C8" s="11" t="s">
        <v>97</v>
      </c>
      <c r="D8" s="12" t="s">
        <v>133</v>
      </c>
      <c r="E8" s="11"/>
      <c r="F8" s="11"/>
      <c r="G8" s="11"/>
      <c r="H8" s="11"/>
      <c r="I8" s="11"/>
      <c r="J8" s="11"/>
      <c r="K8" s="11"/>
      <c r="L8" s="11"/>
      <c r="M8" s="11"/>
      <c r="N8" s="11"/>
      <c r="O8" s="11"/>
      <c r="P8" s="11"/>
      <c r="Q8" s="11"/>
      <c r="R8" s="11"/>
      <c r="S8" s="11"/>
      <c r="T8" s="11"/>
      <c r="U8" s="11"/>
      <c r="V8" s="11"/>
      <c r="W8" s="11"/>
      <c r="X8" s="11"/>
      <c r="Y8" s="11"/>
      <c r="Z8" s="11"/>
      <c r="AA8" s="11" t="s">
        <v>97</v>
      </c>
      <c r="AB8" s="11"/>
      <c r="AC8" s="11"/>
      <c r="AD8" s="11"/>
      <c r="AE8" s="11"/>
      <c r="AF8" s="11"/>
      <c r="AG8" s="11"/>
      <c r="AH8" s="11" t="s">
        <v>97</v>
      </c>
      <c r="AI8" s="11"/>
      <c r="AJ8" s="11"/>
      <c r="AK8" s="11"/>
      <c r="AL8" s="11"/>
      <c r="AM8" s="11"/>
      <c r="AN8" s="11"/>
      <c r="AO8" s="11"/>
      <c r="AP8" s="11" t="s">
        <v>97</v>
      </c>
      <c r="AQ8" s="11"/>
      <c r="AR8" s="11"/>
      <c r="AS8" s="11"/>
      <c r="AT8" s="11"/>
      <c r="AU8" s="11"/>
      <c r="AV8" s="11"/>
      <c r="AW8" s="11"/>
      <c r="AX8" s="11"/>
      <c r="AY8" s="8"/>
    </row>
    <row r="9" spans="1:51">
      <c r="A9" s="25"/>
      <c r="B9" s="24" t="s">
        <v>132</v>
      </c>
      <c r="C9" s="9">
        <v>0.55117179103239999</v>
      </c>
      <c r="D9" s="9">
        <v>0.71154561298130004</v>
      </c>
      <c r="E9" s="9">
        <v>0.64781996326549995</v>
      </c>
      <c r="F9" s="9">
        <v>0.57345936580250001</v>
      </c>
      <c r="G9" s="9">
        <v>0.36837070955290002</v>
      </c>
      <c r="H9" s="9">
        <v>0.4325543854369</v>
      </c>
      <c r="I9" s="9">
        <v>0.26366624193220001</v>
      </c>
      <c r="J9" s="9">
        <v>0.53464848961489997</v>
      </c>
      <c r="K9" s="9">
        <v>0.59614218127590002</v>
      </c>
      <c r="L9" s="9">
        <v>0.61421153947999996</v>
      </c>
      <c r="M9" s="9">
        <v>0.43245467848210001</v>
      </c>
      <c r="N9" s="9">
        <v>0.5745311452438</v>
      </c>
      <c r="O9" s="9">
        <v>0.60595268079779996</v>
      </c>
      <c r="P9" s="9">
        <v>0.92820395089230001</v>
      </c>
      <c r="Q9" s="9">
        <v>0.57635237838270004</v>
      </c>
      <c r="R9" s="9">
        <v>0.54333963478799996</v>
      </c>
      <c r="S9" s="9">
        <v>0.54193772426880005</v>
      </c>
      <c r="T9" s="9">
        <v>0.45221146602840001</v>
      </c>
      <c r="U9" s="9">
        <v>0.51394213872159999</v>
      </c>
      <c r="V9" s="9">
        <v>0.50678406875780002</v>
      </c>
      <c r="W9" s="9">
        <v>0.6272800575609</v>
      </c>
      <c r="X9" s="9">
        <v>0.56637160145260002</v>
      </c>
      <c r="Y9" s="9">
        <v>0.57038116300410002</v>
      </c>
      <c r="Z9" s="9">
        <v>0.27099534135999997</v>
      </c>
      <c r="AA9" s="9">
        <v>0</v>
      </c>
      <c r="AB9" s="9">
        <v>0.42155979876459998</v>
      </c>
      <c r="AC9" s="9">
        <v>0.6656869166521</v>
      </c>
      <c r="AD9" s="9">
        <v>0.50358451902309997</v>
      </c>
      <c r="AE9" s="9">
        <v>0.72059957258219998</v>
      </c>
      <c r="AF9" s="9">
        <v>0.76313976522689997</v>
      </c>
      <c r="AG9" s="9">
        <v>0.45038131738420001</v>
      </c>
      <c r="AH9" s="9">
        <v>1</v>
      </c>
      <c r="AI9" s="9">
        <v>0.45867996574730002</v>
      </c>
      <c r="AJ9" s="9">
        <v>0.91754951907339999</v>
      </c>
      <c r="AK9" s="9">
        <v>0.51365334196779999</v>
      </c>
      <c r="AL9" s="9">
        <v>0.55398568880169996</v>
      </c>
      <c r="AM9" s="9">
        <v>0.30314047539610001</v>
      </c>
      <c r="AN9" s="9">
        <v>0.51634085491769999</v>
      </c>
      <c r="AO9" s="9">
        <v>0.62545874052219996</v>
      </c>
      <c r="AP9" s="9"/>
      <c r="AQ9" s="9">
        <v>1</v>
      </c>
      <c r="AR9" s="9">
        <v>0.16666666666669999</v>
      </c>
      <c r="AS9" s="9">
        <v>0.79038363494189989</v>
      </c>
      <c r="AT9" s="9">
        <v>0.45756061232630002</v>
      </c>
      <c r="AU9" s="9">
        <v>0.47381699631129998</v>
      </c>
      <c r="AV9" s="9">
        <v>0.50450493250520001</v>
      </c>
      <c r="AW9" s="9">
        <v>0.64073281254390002</v>
      </c>
      <c r="AX9" s="9">
        <v>0.76958212448160002</v>
      </c>
      <c r="AY9" s="8"/>
    </row>
    <row r="10" spans="1:51">
      <c r="A10" s="25"/>
      <c r="B10" s="25"/>
      <c r="C10" s="10">
        <v>96</v>
      </c>
      <c r="D10" s="10">
        <v>24</v>
      </c>
      <c r="E10" s="10">
        <v>32</v>
      </c>
      <c r="F10" s="10">
        <v>19</v>
      </c>
      <c r="G10" s="10">
        <v>21</v>
      </c>
      <c r="H10" s="10">
        <v>4</v>
      </c>
      <c r="I10" s="10">
        <v>13</v>
      </c>
      <c r="J10" s="10">
        <v>11</v>
      </c>
      <c r="K10" s="10">
        <v>28</v>
      </c>
      <c r="L10" s="10">
        <v>24</v>
      </c>
      <c r="M10" s="10">
        <v>25</v>
      </c>
      <c r="N10" s="10">
        <v>57</v>
      </c>
      <c r="O10" s="10">
        <v>11</v>
      </c>
      <c r="P10" s="10">
        <v>8</v>
      </c>
      <c r="Q10" s="10">
        <v>18</v>
      </c>
      <c r="R10" s="10">
        <v>13</v>
      </c>
      <c r="S10" s="10">
        <v>16</v>
      </c>
      <c r="T10" s="10">
        <v>6</v>
      </c>
      <c r="U10" s="10">
        <v>8</v>
      </c>
      <c r="V10" s="10">
        <v>14</v>
      </c>
      <c r="W10" s="10">
        <v>31</v>
      </c>
      <c r="X10" s="10">
        <v>21</v>
      </c>
      <c r="Y10" s="10">
        <v>16</v>
      </c>
      <c r="Z10" s="10">
        <v>5</v>
      </c>
      <c r="AA10" s="10">
        <v>0</v>
      </c>
      <c r="AB10" s="10">
        <v>30</v>
      </c>
      <c r="AC10" s="10">
        <v>10</v>
      </c>
      <c r="AD10" s="10">
        <v>2</v>
      </c>
      <c r="AE10" s="10">
        <v>5</v>
      </c>
      <c r="AF10" s="10">
        <v>10</v>
      </c>
      <c r="AG10" s="10">
        <v>2</v>
      </c>
      <c r="AH10" s="10">
        <v>1</v>
      </c>
      <c r="AI10" s="10">
        <v>2</v>
      </c>
      <c r="AJ10" s="10">
        <v>1</v>
      </c>
      <c r="AK10" s="10">
        <v>25</v>
      </c>
      <c r="AL10" s="10">
        <v>34</v>
      </c>
      <c r="AM10" s="10">
        <v>4</v>
      </c>
      <c r="AN10" s="10">
        <v>29</v>
      </c>
      <c r="AO10" s="10">
        <v>16</v>
      </c>
      <c r="AP10" s="10">
        <v>0</v>
      </c>
      <c r="AQ10" s="10">
        <v>3</v>
      </c>
      <c r="AR10" s="10">
        <v>1</v>
      </c>
      <c r="AS10" s="10">
        <v>18</v>
      </c>
      <c r="AT10" s="10">
        <v>41</v>
      </c>
      <c r="AU10" s="10">
        <v>14</v>
      </c>
      <c r="AV10" s="10">
        <v>2</v>
      </c>
      <c r="AW10" s="10">
        <v>8</v>
      </c>
      <c r="AX10" s="10">
        <v>12</v>
      </c>
      <c r="AY10" s="8"/>
    </row>
    <row r="11" spans="1:51">
      <c r="A11" s="25"/>
      <c r="B11" s="25"/>
      <c r="C11" s="11" t="s">
        <v>97</v>
      </c>
      <c r="D11" s="11"/>
      <c r="E11" s="11"/>
      <c r="F11" s="11"/>
      <c r="G11" s="11"/>
      <c r="H11" s="11"/>
      <c r="I11" s="11"/>
      <c r="J11" s="11"/>
      <c r="K11" s="11"/>
      <c r="L11" s="11"/>
      <c r="M11" s="11"/>
      <c r="N11" s="11"/>
      <c r="O11" s="11"/>
      <c r="P11" s="11"/>
      <c r="Q11" s="11"/>
      <c r="R11" s="11"/>
      <c r="S11" s="11"/>
      <c r="T11" s="11"/>
      <c r="U11" s="11"/>
      <c r="V11" s="11"/>
      <c r="W11" s="11"/>
      <c r="X11" s="11"/>
      <c r="Y11" s="11"/>
      <c r="Z11" s="11"/>
      <c r="AA11" s="11" t="s">
        <v>97</v>
      </c>
      <c r="AB11" s="11"/>
      <c r="AC11" s="11"/>
      <c r="AD11" s="11"/>
      <c r="AE11" s="11"/>
      <c r="AF11" s="11"/>
      <c r="AG11" s="11"/>
      <c r="AH11" s="11" t="s">
        <v>97</v>
      </c>
      <c r="AI11" s="11"/>
      <c r="AJ11" s="11"/>
      <c r="AK11" s="11"/>
      <c r="AL11" s="11"/>
      <c r="AM11" s="11"/>
      <c r="AN11" s="11"/>
      <c r="AO11" s="11"/>
      <c r="AP11" s="11" t="s">
        <v>97</v>
      </c>
      <c r="AQ11" s="11"/>
      <c r="AR11" s="11"/>
      <c r="AS11" s="11"/>
      <c r="AT11" s="11"/>
      <c r="AU11" s="11"/>
      <c r="AV11" s="11"/>
      <c r="AW11" s="11"/>
      <c r="AX11" s="11"/>
      <c r="AY11" s="8"/>
    </row>
    <row r="12" spans="1:51">
      <c r="A12" s="25"/>
      <c r="B12" s="24" t="s">
        <v>136</v>
      </c>
      <c r="C12" s="9">
        <v>0.23237716059479999</v>
      </c>
      <c r="D12" s="9">
        <v>0.194892161998</v>
      </c>
      <c r="E12" s="9">
        <v>0.1726123052147</v>
      </c>
      <c r="F12" s="9">
        <v>0.30936647201340001</v>
      </c>
      <c r="G12" s="9">
        <v>0.24401034904069999</v>
      </c>
      <c r="H12" s="9">
        <v>0.35151242783660003</v>
      </c>
      <c r="I12" s="9">
        <v>0.25278826352310002</v>
      </c>
      <c r="J12" s="9">
        <v>0.1838223980916</v>
      </c>
      <c r="K12" s="9">
        <v>0.20630302124319999</v>
      </c>
      <c r="L12" s="9">
        <v>0.26664644641849999</v>
      </c>
      <c r="M12" s="9">
        <v>0.25152298536180001</v>
      </c>
      <c r="N12" s="9">
        <v>0.26861492697299999</v>
      </c>
      <c r="O12" s="9">
        <v>0.36925766157860002</v>
      </c>
      <c r="P12" s="9">
        <v>7.179604910772E-2</v>
      </c>
      <c r="Q12" s="9">
        <v>0.2196258966962</v>
      </c>
      <c r="R12" s="9">
        <v>0.16165436743209999</v>
      </c>
      <c r="S12" s="9">
        <v>0.2223735303936</v>
      </c>
      <c r="T12" s="9">
        <v>0.21952984144480001</v>
      </c>
      <c r="U12" s="9">
        <v>0.26974446857149997</v>
      </c>
      <c r="V12" s="9">
        <v>0.45230209585559999</v>
      </c>
      <c r="W12" s="9">
        <v>0.16159286698129999</v>
      </c>
      <c r="X12" s="9">
        <v>0.1126749964272</v>
      </c>
      <c r="Y12" s="9">
        <v>0.20653268620920001</v>
      </c>
      <c r="Z12" s="9">
        <v>0.39642803551049999</v>
      </c>
      <c r="AA12" s="9">
        <v>1</v>
      </c>
      <c r="AB12" s="9">
        <v>0.33066077639269997</v>
      </c>
      <c r="AC12" s="9">
        <v>0.18369824419210001</v>
      </c>
      <c r="AD12" s="9">
        <v>0.25229137437069998</v>
      </c>
      <c r="AE12" s="9">
        <v>0.27940042741780002</v>
      </c>
      <c r="AF12" s="9">
        <v>0.1402292438047</v>
      </c>
      <c r="AG12" s="9">
        <v>0</v>
      </c>
      <c r="AH12" s="9">
        <v>0</v>
      </c>
      <c r="AI12" s="9">
        <v>0</v>
      </c>
      <c r="AJ12" s="9">
        <v>0</v>
      </c>
      <c r="AK12" s="9">
        <v>0.20918408423349999</v>
      </c>
      <c r="AL12" s="9">
        <v>0.30467101955069997</v>
      </c>
      <c r="AM12" s="9">
        <v>0.33078491680010003</v>
      </c>
      <c r="AN12" s="9">
        <v>0.1948732963674</v>
      </c>
      <c r="AO12" s="9">
        <v>0.15826626013030001</v>
      </c>
      <c r="AP12" s="9"/>
      <c r="AQ12" s="9">
        <v>0</v>
      </c>
      <c r="AR12" s="9">
        <v>0.83333333333330006</v>
      </c>
      <c r="AS12" s="9">
        <v>0.1162440137279</v>
      </c>
      <c r="AT12" s="9">
        <v>0.2156048368914</v>
      </c>
      <c r="AU12" s="9">
        <v>0.37213358906729999</v>
      </c>
      <c r="AV12" s="9">
        <v>0.25611746106040001</v>
      </c>
      <c r="AW12" s="9">
        <v>0.2232318753749</v>
      </c>
      <c r="AX12" s="9">
        <v>0.14077419090820001</v>
      </c>
      <c r="AY12" s="8"/>
    </row>
    <row r="13" spans="1:51">
      <c r="A13" s="25"/>
      <c r="B13" s="25"/>
      <c r="C13" s="10">
        <v>33</v>
      </c>
      <c r="D13" s="10">
        <v>8</v>
      </c>
      <c r="E13" s="10">
        <v>9</v>
      </c>
      <c r="F13" s="10">
        <v>8</v>
      </c>
      <c r="G13" s="10">
        <v>8</v>
      </c>
      <c r="H13" s="10">
        <v>4</v>
      </c>
      <c r="I13" s="10">
        <v>6</v>
      </c>
      <c r="J13" s="10">
        <v>4</v>
      </c>
      <c r="K13" s="10">
        <v>4</v>
      </c>
      <c r="L13" s="10">
        <v>10</v>
      </c>
      <c r="M13" s="10">
        <v>14</v>
      </c>
      <c r="N13" s="10">
        <v>16</v>
      </c>
      <c r="O13" s="10">
        <v>3</v>
      </c>
      <c r="P13" s="10">
        <v>1</v>
      </c>
      <c r="Q13" s="10">
        <v>9</v>
      </c>
      <c r="R13" s="10">
        <v>5</v>
      </c>
      <c r="S13" s="10">
        <v>4</v>
      </c>
      <c r="T13" s="10">
        <v>1</v>
      </c>
      <c r="U13" s="10">
        <v>4</v>
      </c>
      <c r="V13" s="10">
        <v>9</v>
      </c>
      <c r="W13" s="10">
        <v>7</v>
      </c>
      <c r="X13" s="10">
        <v>5</v>
      </c>
      <c r="Y13" s="10">
        <v>5</v>
      </c>
      <c r="Z13" s="10">
        <v>3</v>
      </c>
      <c r="AA13" s="10">
        <v>1</v>
      </c>
      <c r="AB13" s="10">
        <v>12</v>
      </c>
      <c r="AC13" s="10">
        <v>1</v>
      </c>
      <c r="AD13" s="10">
        <v>1</v>
      </c>
      <c r="AE13" s="10">
        <v>3</v>
      </c>
      <c r="AF13" s="10">
        <v>2</v>
      </c>
      <c r="AG13" s="10">
        <v>0</v>
      </c>
      <c r="AH13" s="10">
        <v>0</v>
      </c>
      <c r="AI13" s="10">
        <v>0</v>
      </c>
      <c r="AJ13" s="10">
        <v>0</v>
      </c>
      <c r="AK13" s="10">
        <v>10</v>
      </c>
      <c r="AL13" s="10">
        <v>14</v>
      </c>
      <c r="AM13" s="10">
        <v>2</v>
      </c>
      <c r="AN13" s="10">
        <v>8</v>
      </c>
      <c r="AO13" s="10">
        <v>5</v>
      </c>
      <c r="AP13" s="10">
        <v>0</v>
      </c>
      <c r="AQ13" s="10">
        <v>0</v>
      </c>
      <c r="AR13" s="10">
        <v>1</v>
      </c>
      <c r="AS13" s="10">
        <v>7</v>
      </c>
      <c r="AT13" s="10">
        <v>13</v>
      </c>
      <c r="AU13" s="10">
        <v>6</v>
      </c>
      <c r="AV13" s="10">
        <v>1</v>
      </c>
      <c r="AW13" s="10">
        <v>3</v>
      </c>
      <c r="AX13" s="10">
        <v>2</v>
      </c>
      <c r="AY13" s="8"/>
    </row>
    <row r="14" spans="1:51">
      <c r="A14" s="25"/>
      <c r="B14" s="25"/>
      <c r="C14" s="11" t="s">
        <v>97</v>
      </c>
      <c r="D14" s="11"/>
      <c r="E14" s="11"/>
      <c r="F14" s="11"/>
      <c r="G14" s="11"/>
      <c r="H14" s="11"/>
      <c r="I14" s="11"/>
      <c r="J14" s="11"/>
      <c r="K14" s="11"/>
      <c r="L14" s="11"/>
      <c r="M14" s="11"/>
      <c r="N14" s="11"/>
      <c r="O14" s="11"/>
      <c r="P14" s="11"/>
      <c r="Q14" s="11"/>
      <c r="R14" s="11"/>
      <c r="S14" s="11"/>
      <c r="T14" s="11"/>
      <c r="U14" s="11"/>
      <c r="V14" s="11"/>
      <c r="W14" s="11"/>
      <c r="X14" s="11"/>
      <c r="Y14" s="11"/>
      <c r="Z14" s="11"/>
      <c r="AA14" s="11" t="s">
        <v>97</v>
      </c>
      <c r="AB14" s="11"/>
      <c r="AC14" s="11"/>
      <c r="AD14" s="11"/>
      <c r="AE14" s="11"/>
      <c r="AF14" s="11"/>
      <c r="AG14" s="11"/>
      <c r="AH14" s="11" t="s">
        <v>97</v>
      </c>
      <c r="AI14" s="11"/>
      <c r="AJ14" s="11"/>
      <c r="AK14" s="11"/>
      <c r="AL14" s="11"/>
      <c r="AM14" s="11"/>
      <c r="AN14" s="11"/>
      <c r="AO14" s="11"/>
      <c r="AP14" s="11" t="s">
        <v>97</v>
      </c>
      <c r="AQ14" s="11"/>
      <c r="AR14" s="12" t="s">
        <v>120</v>
      </c>
      <c r="AS14" s="11"/>
      <c r="AT14" s="11"/>
      <c r="AU14" s="11"/>
      <c r="AV14" s="11"/>
      <c r="AW14" s="11"/>
      <c r="AX14" s="11"/>
      <c r="AY14" s="8"/>
    </row>
    <row r="15" spans="1:51">
      <c r="A15" s="25"/>
      <c r="B15" s="24" t="s">
        <v>139</v>
      </c>
      <c r="C15" s="9">
        <v>6.5420081884319997E-2</v>
      </c>
      <c r="D15" s="9">
        <v>3.262165800531E-2</v>
      </c>
      <c r="E15" s="9">
        <v>3.8996178544859997E-2</v>
      </c>
      <c r="F15" s="9">
        <v>4.6928714433790007E-2</v>
      </c>
      <c r="G15" s="9">
        <v>0.1167759204002</v>
      </c>
      <c r="H15" s="9">
        <v>0.17928641800350001</v>
      </c>
      <c r="I15" s="9">
        <v>2.9907986355900001E-2</v>
      </c>
      <c r="J15" s="9">
        <v>6.8997482931670004E-2</v>
      </c>
      <c r="K15" s="9">
        <v>9.0733252757140004E-2</v>
      </c>
      <c r="L15" s="9">
        <v>1.9291766327140001E-2</v>
      </c>
      <c r="M15" s="9">
        <v>3.4344935897060003E-2</v>
      </c>
      <c r="N15" s="9">
        <v>7.1768019096920002E-2</v>
      </c>
      <c r="O15" s="9">
        <v>0</v>
      </c>
      <c r="P15" s="9">
        <v>0</v>
      </c>
      <c r="Q15" s="9">
        <v>8.5906054279810004E-2</v>
      </c>
      <c r="R15" s="9">
        <v>0.14386871269529999</v>
      </c>
      <c r="S15" s="9">
        <v>9.6613309725380001E-2</v>
      </c>
      <c r="T15" s="9">
        <v>0.15073715534279999</v>
      </c>
      <c r="U15" s="9">
        <v>2.4235160834169999E-2</v>
      </c>
      <c r="V15" s="9">
        <v>4.0913835386550003E-2</v>
      </c>
      <c r="W15" s="9">
        <v>4.2217855592870002E-2</v>
      </c>
      <c r="X15" s="9">
        <v>8.8922223163890007E-2</v>
      </c>
      <c r="Y15" s="9">
        <v>5.2823297750449999E-2</v>
      </c>
      <c r="Z15" s="9">
        <v>3.9160009037410001E-2</v>
      </c>
      <c r="AA15" s="9">
        <v>0</v>
      </c>
      <c r="AB15" s="9">
        <v>5.445011636397E-2</v>
      </c>
      <c r="AC15" s="9">
        <v>3.6739648838410001E-2</v>
      </c>
      <c r="AD15" s="9">
        <v>0.12206205330309999</v>
      </c>
      <c r="AE15" s="9">
        <v>0</v>
      </c>
      <c r="AF15" s="9">
        <v>0</v>
      </c>
      <c r="AG15" s="9">
        <v>0.54961868261580005</v>
      </c>
      <c r="AH15" s="9">
        <v>0</v>
      </c>
      <c r="AI15" s="9">
        <v>0</v>
      </c>
      <c r="AJ15" s="9">
        <v>0</v>
      </c>
      <c r="AK15" s="9">
        <v>0.1095716090371</v>
      </c>
      <c r="AL15" s="9">
        <v>4.6660200136380003E-2</v>
      </c>
      <c r="AM15" s="9">
        <v>0.1977856306571</v>
      </c>
      <c r="AN15" s="9">
        <v>4.0804480399419987E-2</v>
      </c>
      <c r="AO15" s="9">
        <v>5.5113640607640013E-2</v>
      </c>
      <c r="AP15" s="9"/>
      <c r="AQ15" s="9">
        <v>0</v>
      </c>
      <c r="AR15" s="9">
        <v>0</v>
      </c>
      <c r="AS15" s="9">
        <v>4.5813268422159999E-2</v>
      </c>
      <c r="AT15" s="9">
        <v>9.5115181647190003E-2</v>
      </c>
      <c r="AU15" s="9">
        <v>5.6718628775390002E-2</v>
      </c>
      <c r="AV15" s="9">
        <v>0</v>
      </c>
      <c r="AW15" s="9">
        <v>4.5345104027059997E-2</v>
      </c>
      <c r="AX15" s="9">
        <v>1.9469539172470001E-2</v>
      </c>
      <c r="AY15" s="8"/>
    </row>
    <row r="16" spans="1:51">
      <c r="A16" s="25"/>
      <c r="B16" s="25"/>
      <c r="C16" s="10">
        <v>15</v>
      </c>
      <c r="D16" s="10">
        <v>3</v>
      </c>
      <c r="E16" s="10">
        <v>3</v>
      </c>
      <c r="F16" s="10">
        <v>3</v>
      </c>
      <c r="G16" s="10">
        <v>6</v>
      </c>
      <c r="H16" s="10">
        <v>2</v>
      </c>
      <c r="I16" s="10">
        <v>1</v>
      </c>
      <c r="J16" s="10">
        <v>3</v>
      </c>
      <c r="K16" s="10">
        <v>5</v>
      </c>
      <c r="L16" s="10">
        <v>2</v>
      </c>
      <c r="M16" s="10">
        <v>4</v>
      </c>
      <c r="N16" s="10">
        <v>9</v>
      </c>
      <c r="O16" s="10">
        <v>0</v>
      </c>
      <c r="P16" s="10">
        <v>0</v>
      </c>
      <c r="Q16" s="10">
        <v>4</v>
      </c>
      <c r="R16" s="10">
        <v>4</v>
      </c>
      <c r="S16" s="10">
        <v>3</v>
      </c>
      <c r="T16" s="10">
        <v>2</v>
      </c>
      <c r="U16" s="10">
        <v>1</v>
      </c>
      <c r="V16" s="10">
        <v>1</v>
      </c>
      <c r="W16" s="10">
        <v>4</v>
      </c>
      <c r="X16" s="10">
        <v>5</v>
      </c>
      <c r="Y16" s="10">
        <v>2</v>
      </c>
      <c r="Z16" s="10">
        <v>1</v>
      </c>
      <c r="AA16" s="10">
        <v>0</v>
      </c>
      <c r="AB16" s="10">
        <v>5</v>
      </c>
      <c r="AC16" s="10">
        <v>1</v>
      </c>
      <c r="AD16" s="10">
        <v>1</v>
      </c>
      <c r="AE16" s="10">
        <v>0</v>
      </c>
      <c r="AF16" s="10">
        <v>0</v>
      </c>
      <c r="AG16" s="10">
        <v>1</v>
      </c>
      <c r="AH16" s="10">
        <v>0</v>
      </c>
      <c r="AI16" s="10">
        <v>0</v>
      </c>
      <c r="AJ16" s="10">
        <v>0</v>
      </c>
      <c r="AK16" s="10">
        <v>6</v>
      </c>
      <c r="AL16" s="10">
        <v>5</v>
      </c>
      <c r="AM16" s="10">
        <v>2</v>
      </c>
      <c r="AN16" s="10">
        <v>4</v>
      </c>
      <c r="AO16" s="10">
        <v>2</v>
      </c>
      <c r="AP16" s="10">
        <v>0</v>
      </c>
      <c r="AQ16" s="10">
        <v>0</v>
      </c>
      <c r="AR16" s="10">
        <v>0</v>
      </c>
      <c r="AS16" s="10">
        <v>2</v>
      </c>
      <c r="AT16" s="10">
        <v>8</v>
      </c>
      <c r="AU16" s="10">
        <v>3</v>
      </c>
      <c r="AV16" s="10">
        <v>0</v>
      </c>
      <c r="AW16" s="10">
        <v>1</v>
      </c>
      <c r="AX16" s="10">
        <v>1</v>
      </c>
      <c r="AY16" s="8"/>
    </row>
    <row r="17" spans="1:51">
      <c r="A17" s="25"/>
      <c r="B17" s="25"/>
      <c r="C17" s="11" t="s">
        <v>97</v>
      </c>
      <c r="D17" s="11"/>
      <c r="E17" s="11"/>
      <c r="F17" s="11"/>
      <c r="G17" s="11"/>
      <c r="H17" s="11"/>
      <c r="I17" s="11"/>
      <c r="J17" s="11"/>
      <c r="K17" s="11"/>
      <c r="L17" s="11"/>
      <c r="M17" s="11"/>
      <c r="N17" s="11"/>
      <c r="O17" s="11"/>
      <c r="P17" s="11"/>
      <c r="Q17" s="11"/>
      <c r="R17" s="11"/>
      <c r="S17" s="11"/>
      <c r="T17" s="11"/>
      <c r="U17" s="11"/>
      <c r="V17" s="11"/>
      <c r="W17" s="11"/>
      <c r="X17" s="11"/>
      <c r="Y17" s="11"/>
      <c r="Z17" s="11"/>
      <c r="AA17" s="11" t="s">
        <v>97</v>
      </c>
      <c r="AB17" s="11"/>
      <c r="AC17" s="11"/>
      <c r="AD17" s="11"/>
      <c r="AE17" s="11"/>
      <c r="AF17" s="11"/>
      <c r="AG17" s="12" t="s">
        <v>100</v>
      </c>
      <c r="AH17" s="11" t="s">
        <v>97</v>
      </c>
      <c r="AI17" s="11"/>
      <c r="AJ17" s="11"/>
      <c r="AK17" s="11"/>
      <c r="AL17" s="11"/>
      <c r="AM17" s="11"/>
      <c r="AN17" s="11"/>
      <c r="AO17" s="11"/>
      <c r="AP17" s="11" t="s">
        <v>97</v>
      </c>
      <c r="AQ17" s="11"/>
      <c r="AR17" s="11"/>
      <c r="AS17" s="11"/>
      <c r="AT17" s="11"/>
      <c r="AU17" s="11"/>
      <c r="AV17" s="11"/>
      <c r="AW17" s="11"/>
      <c r="AX17" s="11"/>
      <c r="AY17" s="8"/>
    </row>
    <row r="18" spans="1:51">
      <c r="A18" s="25"/>
      <c r="B18" s="24" t="s">
        <v>142</v>
      </c>
      <c r="C18" s="9">
        <v>0.15103096648850001</v>
      </c>
      <c r="D18" s="9">
        <v>6.0940567015369998E-2</v>
      </c>
      <c r="E18" s="9">
        <v>0.14057155297500001</v>
      </c>
      <c r="F18" s="9">
        <v>7.0245447750320003E-2</v>
      </c>
      <c r="G18" s="9">
        <v>0.27084302100610003</v>
      </c>
      <c r="H18" s="9">
        <v>3.6646768722929997E-2</v>
      </c>
      <c r="I18" s="9">
        <v>0.4536375081888</v>
      </c>
      <c r="J18" s="9">
        <v>0.21253162936190001</v>
      </c>
      <c r="K18" s="9">
        <v>0.10682154472369999</v>
      </c>
      <c r="L18" s="9">
        <v>9.985024777439E-2</v>
      </c>
      <c r="M18" s="9">
        <v>0.28167740025909999</v>
      </c>
      <c r="N18" s="9">
        <v>8.5085908686249989E-2</v>
      </c>
      <c r="O18" s="9">
        <v>2.4789657623540001E-2</v>
      </c>
      <c r="P18" s="9">
        <v>0</v>
      </c>
      <c r="Q18" s="9">
        <v>0.11811567064130001</v>
      </c>
      <c r="R18" s="9">
        <v>0.1511372850846</v>
      </c>
      <c r="S18" s="9">
        <v>0.13907543561230001</v>
      </c>
      <c r="T18" s="9">
        <v>0.17752153718399999</v>
      </c>
      <c r="U18" s="9">
        <v>0.19207823187270001</v>
      </c>
      <c r="V18" s="9">
        <v>0</v>
      </c>
      <c r="W18" s="9">
        <v>0.16890921986490001</v>
      </c>
      <c r="X18" s="9">
        <v>0.23203117895620001</v>
      </c>
      <c r="Y18" s="9">
        <v>0.17026285303620001</v>
      </c>
      <c r="Z18" s="9">
        <v>0.29341661409210001</v>
      </c>
      <c r="AA18" s="9">
        <v>0</v>
      </c>
      <c r="AB18" s="9">
        <v>0.1933293084788</v>
      </c>
      <c r="AC18" s="9">
        <v>0.1138751903174</v>
      </c>
      <c r="AD18" s="9">
        <v>0.12206205330309999</v>
      </c>
      <c r="AE18" s="9">
        <v>0</v>
      </c>
      <c r="AF18" s="9">
        <v>9.6630990968399999E-2</v>
      </c>
      <c r="AG18" s="9">
        <v>0</v>
      </c>
      <c r="AH18" s="9">
        <v>0</v>
      </c>
      <c r="AI18" s="9">
        <v>0.54132003425270003</v>
      </c>
      <c r="AJ18" s="9">
        <v>8.2450480926589992E-2</v>
      </c>
      <c r="AK18" s="9">
        <v>0.16759096476159999</v>
      </c>
      <c r="AL18" s="9">
        <v>9.468309151123E-2</v>
      </c>
      <c r="AM18" s="9">
        <v>0.1682889771468</v>
      </c>
      <c r="AN18" s="9">
        <v>0.24798136831549999</v>
      </c>
      <c r="AO18" s="9">
        <v>0.1611613587398</v>
      </c>
      <c r="AP18" s="9"/>
      <c r="AQ18" s="9">
        <v>0</v>
      </c>
      <c r="AR18" s="9">
        <v>0</v>
      </c>
      <c r="AS18" s="9">
        <v>4.7559082908010003E-2</v>
      </c>
      <c r="AT18" s="9">
        <v>0.2317193691351</v>
      </c>
      <c r="AU18" s="9">
        <v>9.7330785845960013E-2</v>
      </c>
      <c r="AV18" s="9">
        <v>0.23937760643440001</v>
      </c>
      <c r="AW18" s="9">
        <v>9.069020805413E-2</v>
      </c>
      <c r="AX18" s="9">
        <v>7.0174145437720006E-2</v>
      </c>
      <c r="AY18" s="8"/>
    </row>
    <row r="19" spans="1:51">
      <c r="A19" s="25"/>
      <c r="B19" s="25"/>
      <c r="C19" s="10">
        <v>26</v>
      </c>
      <c r="D19" s="10">
        <v>3</v>
      </c>
      <c r="E19" s="10">
        <v>9</v>
      </c>
      <c r="F19" s="10">
        <v>5</v>
      </c>
      <c r="G19" s="10">
        <v>9</v>
      </c>
      <c r="H19" s="10">
        <v>1</v>
      </c>
      <c r="I19" s="10">
        <v>5</v>
      </c>
      <c r="J19" s="10">
        <v>6</v>
      </c>
      <c r="K19" s="10">
        <v>5</v>
      </c>
      <c r="L19" s="10">
        <v>7</v>
      </c>
      <c r="M19" s="10">
        <v>12</v>
      </c>
      <c r="N19" s="10">
        <v>12</v>
      </c>
      <c r="O19" s="10">
        <v>1</v>
      </c>
      <c r="P19" s="10">
        <v>0</v>
      </c>
      <c r="Q19" s="10">
        <v>5</v>
      </c>
      <c r="R19" s="10">
        <v>5</v>
      </c>
      <c r="S19" s="10">
        <v>5</v>
      </c>
      <c r="T19" s="10">
        <v>1</v>
      </c>
      <c r="U19" s="10">
        <v>6</v>
      </c>
      <c r="V19" s="10">
        <v>0</v>
      </c>
      <c r="W19" s="10">
        <v>4</v>
      </c>
      <c r="X19" s="10">
        <v>8</v>
      </c>
      <c r="Y19" s="10">
        <v>7</v>
      </c>
      <c r="Z19" s="10">
        <v>5</v>
      </c>
      <c r="AA19" s="10">
        <v>0</v>
      </c>
      <c r="AB19" s="10">
        <v>6</v>
      </c>
      <c r="AC19" s="10">
        <v>2</v>
      </c>
      <c r="AD19" s="10">
        <v>1</v>
      </c>
      <c r="AE19" s="10">
        <v>0</v>
      </c>
      <c r="AF19" s="10">
        <v>2</v>
      </c>
      <c r="AG19" s="10">
        <v>0</v>
      </c>
      <c r="AH19" s="10">
        <v>0</v>
      </c>
      <c r="AI19" s="10">
        <v>1</v>
      </c>
      <c r="AJ19" s="10">
        <v>1</v>
      </c>
      <c r="AK19" s="10">
        <v>11</v>
      </c>
      <c r="AL19" s="10">
        <v>8</v>
      </c>
      <c r="AM19" s="10">
        <v>2</v>
      </c>
      <c r="AN19" s="10">
        <v>9</v>
      </c>
      <c r="AO19" s="10">
        <v>5</v>
      </c>
      <c r="AP19" s="10">
        <v>0</v>
      </c>
      <c r="AQ19" s="10">
        <v>0</v>
      </c>
      <c r="AR19" s="10">
        <v>0</v>
      </c>
      <c r="AS19" s="10">
        <v>2</v>
      </c>
      <c r="AT19" s="10">
        <v>13</v>
      </c>
      <c r="AU19" s="10">
        <v>6</v>
      </c>
      <c r="AV19" s="10">
        <v>2</v>
      </c>
      <c r="AW19" s="10">
        <v>2</v>
      </c>
      <c r="AX19" s="10">
        <v>1</v>
      </c>
      <c r="AY19" s="8"/>
    </row>
    <row r="20" spans="1:51">
      <c r="A20" s="25"/>
      <c r="B20" s="25"/>
      <c r="C20" s="11" t="s">
        <v>97</v>
      </c>
      <c r="D20" s="11"/>
      <c r="E20" s="11"/>
      <c r="F20" s="11"/>
      <c r="G20" s="11"/>
      <c r="H20" s="11"/>
      <c r="I20" s="12" t="s">
        <v>105</v>
      </c>
      <c r="J20" s="11"/>
      <c r="K20" s="11"/>
      <c r="L20" s="11"/>
      <c r="M20" s="12" t="s">
        <v>120</v>
      </c>
      <c r="N20" s="11"/>
      <c r="O20" s="11"/>
      <c r="P20" s="11"/>
      <c r="Q20" s="11"/>
      <c r="R20" s="11"/>
      <c r="S20" s="11"/>
      <c r="T20" s="11"/>
      <c r="U20" s="11"/>
      <c r="V20" s="11"/>
      <c r="W20" s="11"/>
      <c r="X20" s="11"/>
      <c r="Y20" s="11"/>
      <c r="Z20" s="11"/>
      <c r="AA20" s="11" t="s">
        <v>97</v>
      </c>
      <c r="AB20" s="11"/>
      <c r="AC20" s="11"/>
      <c r="AD20" s="11"/>
      <c r="AE20" s="11"/>
      <c r="AF20" s="11"/>
      <c r="AG20" s="11"/>
      <c r="AH20" s="11" t="s">
        <v>97</v>
      </c>
      <c r="AI20" s="11"/>
      <c r="AJ20" s="11"/>
      <c r="AK20" s="11"/>
      <c r="AL20" s="11"/>
      <c r="AM20" s="11"/>
      <c r="AN20" s="11"/>
      <c r="AO20" s="11"/>
      <c r="AP20" s="11" t="s">
        <v>97</v>
      </c>
      <c r="AQ20" s="11"/>
      <c r="AR20" s="11"/>
      <c r="AS20" s="11"/>
      <c r="AT20" s="11"/>
      <c r="AU20" s="11"/>
      <c r="AV20" s="11"/>
      <c r="AW20" s="11"/>
      <c r="AX20" s="11"/>
      <c r="AY20" s="8"/>
    </row>
    <row r="21" spans="1:51">
      <c r="A21" s="25"/>
      <c r="B21" s="24" t="s">
        <v>144</v>
      </c>
      <c r="C21" s="9">
        <v>0.21645104837279999</v>
      </c>
      <c r="D21" s="9">
        <v>9.3562225020679998E-2</v>
      </c>
      <c r="E21" s="9">
        <v>0.17956773151979999</v>
      </c>
      <c r="F21" s="9">
        <v>0.1171741621841</v>
      </c>
      <c r="G21" s="9">
        <v>0.38761894140629999</v>
      </c>
      <c r="H21" s="9">
        <v>0.21593318672639999</v>
      </c>
      <c r="I21" s="9">
        <v>0.48354549454470003</v>
      </c>
      <c r="J21" s="9">
        <v>0.28152911229349997</v>
      </c>
      <c r="K21" s="9">
        <v>0.19755479748089999</v>
      </c>
      <c r="L21" s="9">
        <v>0.11914201410149999</v>
      </c>
      <c r="M21" s="9">
        <v>0.31602233615609998</v>
      </c>
      <c r="N21" s="9">
        <v>0.15685392778320001</v>
      </c>
      <c r="O21" s="9">
        <v>2.4789657623540001E-2</v>
      </c>
      <c r="P21" s="9">
        <v>0</v>
      </c>
      <c r="Q21" s="9">
        <v>0.20402172492109999</v>
      </c>
      <c r="R21" s="9">
        <v>0.2950059977799</v>
      </c>
      <c r="S21" s="9">
        <v>0.23568874533770001</v>
      </c>
      <c r="T21" s="9">
        <v>0.32825869252680001</v>
      </c>
      <c r="U21" s="9">
        <v>0.2163133927069</v>
      </c>
      <c r="V21" s="9">
        <v>4.0913835386550003E-2</v>
      </c>
      <c r="W21" s="9">
        <v>0.21112707545779999</v>
      </c>
      <c r="X21" s="9">
        <v>0.32095340212009998</v>
      </c>
      <c r="Y21" s="9">
        <v>0.22308615078669999</v>
      </c>
      <c r="Z21" s="9">
        <v>0.33257662312949998</v>
      </c>
      <c r="AA21" s="9">
        <v>0</v>
      </c>
      <c r="AB21" s="9">
        <v>0.24777942484279999</v>
      </c>
      <c r="AC21" s="9">
        <v>0.15061483915580001</v>
      </c>
      <c r="AD21" s="9">
        <v>0.24412410660610001</v>
      </c>
      <c r="AE21" s="9">
        <v>0</v>
      </c>
      <c r="AF21" s="9">
        <v>9.6630990968399999E-2</v>
      </c>
      <c r="AG21" s="9">
        <v>0.54961868261580005</v>
      </c>
      <c r="AH21" s="9">
        <v>0</v>
      </c>
      <c r="AI21" s="9">
        <v>0.54132003425270003</v>
      </c>
      <c r="AJ21" s="9">
        <v>8.2450480926589992E-2</v>
      </c>
      <c r="AK21" s="9">
        <v>0.27716257379870002</v>
      </c>
      <c r="AL21" s="9">
        <v>0.14134329164760001</v>
      </c>
      <c r="AM21" s="9">
        <v>0.36607460780380002</v>
      </c>
      <c r="AN21" s="9">
        <v>0.28878584871489998</v>
      </c>
      <c r="AO21" s="9">
        <v>0.2162749993475</v>
      </c>
      <c r="AP21" s="9"/>
      <c r="AQ21" s="9">
        <v>0</v>
      </c>
      <c r="AR21" s="9">
        <v>0</v>
      </c>
      <c r="AS21" s="9">
        <v>9.3372351330180001E-2</v>
      </c>
      <c r="AT21" s="9">
        <v>0.32683455078229989</v>
      </c>
      <c r="AU21" s="9">
        <v>0.15404941462140001</v>
      </c>
      <c r="AV21" s="9">
        <v>0.23937760643440001</v>
      </c>
      <c r="AW21" s="9">
        <v>0.13603531208120001</v>
      </c>
      <c r="AX21" s="9">
        <v>8.9643684610179991E-2</v>
      </c>
      <c r="AY21" s="8"/>
    </row>
    <row r="22" spans="1:51">
      <c r="A22" s="25"/>
      <c r="B22" s="25"/>
      <c r="C22" s="10">
        <v>41</v>
      </c>
      <c r="D22" s="10">
        <v>6</v>
      </c>
      <c r="E22" s="10">
        <v>12</v>
      </c>
      <c r="F22" s="10">
        <v>8</v>
      </c>
      <c r="G22" s="10">
        <v>15</v>
      </c>
      <c r="H22" s="10">
        <v>3</v>
      </c>
      <c r="I22" s="10">
        <v>6</v>
      </c>
      <c r="J22" s="10">
        <v>9</v>
      </c>
      <c r="K22" s="10">
        <v>10</v>
      </c>
      <c r="L22" s="10">
        <v>9</v>
      </c>
      <c r="M22" s="10">
        <v>16</v>
      </c>
      <c r="N22" s="10">
        <v>21</v>
      </c>
      <c r="O22" s="10">
        <v>1</v>
      </c>
      <c r="P22" s="10">
        <v>0</v>
      </c>
      <c r="Q22" s="10">
        <v>9</v>
      </c>
      <c r="R22" s="10">
        <v>9</v>
      </c>
      <c r="S22" s="10">
        <v>8</v>
      </c>
      <c r="T22" s="10">
        <v>3</v>
      </c>
      <c r="U22" s="10">
        <v>7</v>
      </c>
      <c r="V22" s="10">
        <v>1</v>
      </c>
      <c r="W22" s="10">
        <v>8</v>
      </c>
      <c r="X22" s="10">
        <v>13</v>
      </c>
      <c r="Y22" s="10">
        <v>9</v>
      </c>
      <c r="Z22" s="10">
        <v>6</v>
      </c>
      <c r="AA22" s="10">
        <v>0</v>
      </c>
      <c r="AB22" s="10">
        <v>11</v>
      </c>
      <c r="AC22" s="10">
        <v>3</v>
      </c>
      <c r="AD22" s="10">
        <v>2</v>
      </c>
      <c r="AE22" s="10">
        <v>0</v>
      </c>
      <c r="AF22" s="10">
        <v>2</v>
      </c>
      <c r="AG22" s="10">
        <v>1</v>
      </c>
      <c r="AH22" s="10">
        <v>0</v>
      </c>
      <c r="AI22" s="10">
        <v>1</v>
      </c>
      <c r="AJ22" s="10">
        <v>1</v>
      </c>
      <c r="AK22" s="10">
        <v>17</v>
      </c>
      <c r="AL22" s="10">
        <v>13</v>
      </c>
      <c r="AM22" s="10">
        <v>4</v>
      </c>
      <c r="AN22" s="10">
        <v>13</v>
      </c>
      <c r="AO22" s="10">
        <v>7</v>
      </c>
      <c r="AP22" s="10">
        <v>0</v>
      </c>
      <c r="AQ22" s="10">
        <v>0</v>
      </c>
      <c r="AR22" s="10">
        <v>0</v>
      </c>
      <c r="AS22" s="10">
        <v>4</v>
      </c>
      <c r="AT22" s="10">
        <v>21</v>
      </c>
      <c r="AU22" s="10">
        <v>9</v>
      </c>
      <c r="AV22" s="10">
        <v>2</v>
      </c>
      <c r="AW22" s="10">
        <v>3</v>
      </c>
      <c r="AX22" s="10">
        <v>2</v>
      </c>
      <c r="AY22" s="8"/>
    </row>
    <row r="23" spans="1:51">
      <c r="A23" s="25"/>
      <c r="B23" s="25"/>
      <c r="C23" s="11" t="s">
        <v>97</v>
      </c>
      <c r="D23" s="11"/>
      <c r="E23" s="11"/>
      <c r="F23" s="11"/>
      <c r="G23" s="12" t="s">
        <v>105</v>
      </c>
      <c r="H23" s="11"/>
      <c r="I23" s="11"/>
      <c r="J23" s="11"/>
      <c r="K23" s="11"/>
      <c r="L23" s="11"/>
      <c r="M23" s="11"/>
      <c r="N23" s="11"/>
      <c r="O23" s="11"/>
      <c r="P23" s="11"/>
      <c r="Q23" s="11"/>
      <c r="R23" s="11"/>
      <c r="S23" s="11"/>
      <c r="T23" s="11"/>
      <c r="U23" s="11"/>
      <c r="V23" s="11"/>
      <c r="W23" s="11"/>
      <c r="X23" s="11"/>
      <c r="Y23" s="11"/>
      <c r="Z23" s="11"/>
      <c r="AA23" s="11" t="s">
        <v>97</v>
      </c>
      <c r="AB23" s="11"/>
      <c r="AC23" s="11"/>
      <c r="AD23" s="11"/>
      <c r="AE23" s="11"/>
      <c r="AF23" s="11"/>
      <c r="AG23" s="11"/>
      <c r="AH23" s="11" t="s">
        <v>97</v>
      </c>
      <c r="AI23" s="11"/>
      <c r="AJ23" s="11"/>
      <c r="AK23" s="11"/>
      <c r="AL23" s="11"/>
      <c r="AM23" s="11"/>
      <c r="AN23" s="11"/>
      <c r="AO23" s="11"/>
      <c r="AP23" s="11" t="s">
        <v>97</v>
      </c>
      <c r="AQ23" s="11"/>
      <c r="AR23" s="11"/>
      <c r="AS23" s="11"/>
      <c r="AT23" s="11"/>
      <c r="AU23" s="11"/>
      <c r="AV23" s="11"/>
      <c r="AW23" s="11"/>
      <c r="AX23" s="11"/>
      <c r="AY23" s="8"/>
    </row>
    <row r="24" spans="1:51">
      <c r="A24" s="25"/>
      <c r="B24" s="24" t="s">
        <v>28</v>
      </c>
      <c r="C24" s="9">
        <v>1</v>
      </c>
      <c r="D24" s="9">
        <v>1</v>
      </c>
      <c r="E24" s="9">
        <v>1</v>
      </c>
      <c r="F24" s="9">
        <v>1</v>
      </c>
      <c r="G24" s="9">
        <v>1</v>
      </c>
      <c r="H24" s="9">
        <v>1</v>
      </c>
      <c r="I24" s="9">
        <v>1</v>
      </c>
      <c r="J24" s="9">
        <v>1</v>
      </c>
      <c r="K24" s="9">
        <v>1</v>
      </c>
      <c r="L24" s="9">
        <v>1</v>
      </c>
      <c r="M24" s="9">
        <v>1</v>
      </c>
      <c r="N24" s="9">
        <v>1</v>
      </c>
      <c r="O24" s="9">
        <v>1</v>
      </c>
      <c r="P24" s="9">
        <v>1</v>
      </c>
      <c r="Q24" s="9">
        <v>1</v>
      </c>
      <c r="R24" s="9">
        <v>1</v>
      </c>
      <c r="S24" s="9">
        <v>1</v>
      </c>
      <c r="T24" s="9">
        <v>1</v>
      </c>
      <c r="U24" s="9">
        <v>1</v>
      </c>
      <c r="V24" s="9">
        <v>1</v>
      </c>
      <c r="W24" s="9">
        <v>1</v>
      </c>
      <c r="X24" s="9">
        <v>1</v>
      </c>
      <c r="Y24" s="9">
        <v>1</v>
      </c>
      <c r="Z24" s="9">
        <v>1</v>
      </c>
      <c r="AA24" s="9">
        <v>1</v>
      </c>
      <c r="AB24" s="9">
        <v>1</v>
      </c>
      <c r="AC24" s="9">
        <v>1</v>
      </c>
      <c r="AD24" s="9">
        <v>1</v>
      </c>
      <c r="AE24" s="9">
        <v>1</v>
      </c>
      <c r="AF24" s="9">
        <v>1</v>
      </c>
      <c r="AG24" s="9">
        <v>1</v>
      </c>
      <c r="AH24" s="9">
        <v>1</v>
      </c>
      <c r="AI24" s="9">
        <v>1</v>
      </c>
      <c r="AJ24" s="9">
        <v>1</v>
      </c>
      <c r="AK24" s="9">
        <v>1</v>
      </c>
      <c r="AL24" s="9">
        <v>1</v>
      </c>
      <c r="AM24" s="9">
        <v>1</v>
      </c>
      <c r="AN24" s="9">
        <v>1</v>
      </c>
      <c r="AO24" s="9">
        <v>1</v>
      </c>
      <c r="AP24" s="9"/>
      <c r="AQ24" s="9">
        <v>1</v>
      </c>
      <c r="AR24" s="9">
        <v>1</v>
      </c>
      <c r="AS24" s="9">
        <v>1</v>
      </c>
      <c r="AT24" s="9">
        <v>1</v>
      </c>
      <c r="AU24" s="9">
        <v>1</v>
      </c>
      <c r="AV24" s="9">
        <v>1</v>
      </c>
      <c r="AW24" s="9">
        <v>1</v>
      </c>
      <c r="AX24" s="9">
        <v>1</v>
      </c>
      <c r="AY24" s="8"/>
    </row>
    <row r="25" spans="1:51">
      <c r="A25" s="25"/>
      <c r="B25" s="25"/>
      <c r="C25" s="10">
        <v>170</v>
      </c>
      <c r="D25" s="10">
        <v>38</v>
      </c>
      <c r="E25" s="10">
        <v>53</v>
      </c>
      <c r="F25" s="10">
        <v>35</v>
      </c>
      <c r="G25" s="10">
        <v>44</v>
      </c>
      <c r="H25" s="10">
        <v>11</v>
      </c>
      <c r="I25" s="10">
        <v>25</v>
      </c>
      <c r="J25" s="10">
        <v>24</v>
      </c>
      <c r="K25" s="10">
        <v>42</v>
      </c>
      <c r="L25" s="10">
        <v>43</v>
      </c>
      <c r="M25" s="10">
        <v>55</v>
      </c>
      <c r="N25" s="10">
        <v>94</v>
      </c>
      <c r="O25" s="10">
        <v>15</v>
      </c>
      <c r="P25" s="10">
        <v>9</v>
      </c>
      <c r="Q25" s="10">
        <v>36</v>
      </c>
      <c r="R25" s="10">
        <v>27</v>
      </c>
      <c r="S25" s="10">
        <v>28</v>
      </c>
      <c r="T25" s="10">
        <v>10</v>
      </c>
      <c r="U25" s="10">
        <v>19</v>
      </c>
      <c r="V25" s="10">
        <v>24</v>
      </c>
      <c r="W25" s="10">
        <v>46</v>
      </c>
      <c r="X25" s="10">
        <v>39</v>
      </c>
      <c r="Y25" s="10">
        <v>30</v>
      </c>
      <c r="Z25" s="10">
        <v>14</v>
      </c>
      <c r="AA25" s="10">
        <v>1</v>
      </c>
      <c r="AB25" s="10">
        <v>53</v>
      </c>
      <c r="AC25" s="10">
        <v>14</v>
      </c>
      <c r="AD25" s="10">
        <v>5</v>
      </c>
      <c r="AE25" s="10">
        <v>8</v>
      </c>
      <c r="AF25" s="10">
        <v>14</v>
      </c>
      <c r="AG25" s="10">
        <v>3</v>
      </c>
      <c r="AH25" s="10">
        <v>1</v>
      </c>
      <c r="AI25" s="10">
        <v>3</v>
      </c>
      <c r="AJ25" s="10">
        <v>2</v>
      </c>
      <c r="AK25" s="10">
        <v>52</v>
      </c>
      <c r="AL25" s="10">
        <v>61</v>
      </c>
      <c r="AM25" s="10">
        <v>10</v>
      </c>
      <c r="AN25" s="10">
        <v>50</v>
      </c>
      <c r="AO25" s="10">
        <v>28</v>
      </c>
      <c r="AP25" s="10">
        <v>0</v>
      </c>
      <c r="AQ25" s="10">
        <v>3</v>
      </c>
      <c r="AR25" s="10">
        <v>2</v>
      </c>
      <c r="AS25" s="10">
        <v>29</v>
      </c>
      <c r="AT25" s="10">
        <v>75</v>
      </c>
      <c r="AU25" s="10">
        <v>29</v>
      </c>
      <c r="AV25" s="10">
        <v>5</v>
      </c>
      <c r="AW25" s="10">
        <v>14</v>
      </c>
      <c r="AX25" s="10">
        <v>16</v>
      </c>
      <c r="AY25" s="8"/>
    </row>
    <row r="26" spans="1:51">
      <c r="A26" s="25"/>
      <c r="B26" s="25"/>
      <c r="C26" s="11" t="s">
        <v>97</v>
      </c>
      <c r="D26" s="11" t="s">
        <v>97</v>
      </c>
      <c r="E26" s="11" t="s">
        <v>97</v>
      </c>
      <c r="F26" s="11" t="s">
        <v>97</v>
      </c>
      <c r="G26" s="11" t="s">
        <v>97</v>
      </c>
      <c r="H26" s="11" t="s">
        <v>97</v>
      </c>
      <c r="I26" s="11" t="s">
        <v>97</v>
      </c>
      <c r="J26" s="11" t="s">
        <v>97</v>
      </c>
      <c r="K26" s="11" t="s">
        <v>97</v>
      </c>
      <c r="L26" s="11" t="s">
        <v>97</v>
      </c>
      <c r="M26" s="11" t="s">
        <v>97</v>
      </c>
      <c r="N26" s="11" t="s">
        <v>97</v>
      </c>
      <c r="O26" s="11" t="s">
        <v>97</v>
      </c>
      <c r="P26" s="11" t="s">
        <v>97</v>
      </c>
      <c r="Q26" s="11" t="s">
        <v>97</v>
      </c>
      <c r="R26" s="11" t="s">
        <v>97</v>
      </c>
      <c r="S26" s="11" t="s">
        <v>97</v>
      </c>
      <c r="T26" s="11" t="s">
        <v>97</v>
      </c>
      <c r="U26" s="11" t="s">
        <v>97</v>
      </c>
      <c r="V26" s="11" t="s">
        <v>97</v>
      </c>
      <c r="W26" s="11" t="s">
        <v>97</v>
      </c>
      <c r="X26" s="11" t="s">
        <v>97</v>
      </c>
      <c r="Y26" s="11" t="s">
        <v>97</v>
      </c>
      <c r="Z26" s="11" t="s">
        <v>97</v>
      </c>
      <c r="AA26" s="11" t="s">
        <v>97</v>
      </c>
      <c r="AB26" s="11" t="s">
        <v>97</v>
      </c>
      <c r="AC26" s="11" t="s">
        <v>97</v>
      </c>
      <c r="AD26" s="11" t="s">
        <v>97</v>
      </c>
      <c r="AE26" s="11" t="s">
        <v>97</v>
      </c>
      <c r="AF26" s="11" t="s">
        <v>97</v>
      </c>
      <c r="AG26" s="11" t="s">
        <v>97</v>
      </c>
      <c r="AH26" s="11" t="s">
        <v>97</v>
      </c>
      <c r="AI26" s="11" t="s">
        <v>97</v>
      </c>
      <c r="AJ26" s="11" t="s">
        <v>97</v>
      </c>
      <c r="AK26" s="11" t="s">
        <v>97</v>
      </c>
      <c r="AL26" s="11" t="s">
        <v>97</v>
      </c>
      <c r="AM26" s="11" t="s">
        <v>97</v>
      </c>
      <c r="AN26" s="11" t="s">
        <v>97</v>
      </c>
      <c r="AO26" s="11" t="s">
        <v>97</v>
      </c>
      <c r="AP26" s="11" t="s">
        <v>97</v>
      </c>
      <c r="AQ26" s="11" t="s">
        <v>97</v>
      </c>
      <c r="AR26" s="11" t="s">
        <v>97</v>
      </c>
      <c r="AS26" s="11" t="s">
        <v>97</v>
      </c>
      <c r="AT26" s="11" t="s">
        <v>97</v>
      </c>
      <c r="AU26" s="11" t="s">
        <v>97</v>
      </c>
      <c r="AV26" s="11" t="s">
        <v>97</v>
      </c>
      <c r="AW26" s="11" t="s">
        <v>97</v>
      </c>
      <c r="AX26" s="11" t="s">
        <v>97</v>
      </c>
      <c r="AY26" s="8"/>
    </row>
    <row r="27" spans="1:51" s="15" customFormat="1" ht="15.75" customHeight="1" thickBot="1">
      <c r="A27" s="35" t="s">
        <v>108</v>
      </c>
      <c r="B27" s="27"/>
      <c r="C27" s="17">
        <v>7.5158334626902086</v>
      </c>
      <c r="D27" s="17">
        <v>15.897503197850551</v>
      </c>
      <c r="E27" s="17">
        <v>13.46110193498245</v>
      </c>
      <c r="F27" s="17">
        <v>16.564835654558131</v>
      </c>
      <c r="G27" s="17">
        <v>14.77384412118392</v>
      </c>
      <c r="H27" s="17">
        <v>29.548013274685111</v>
      </c>
      <c r="I27" s="17">
        <v>19.59984319926826</v>
      </c>
      <c r="J27" s="17">
        <v>20.00401286676469</v>
      </c>
      <c r="K27" s="17">
        <v>15.121521631114961</v>
      </c>
      <c r="L27" s="17">
        <v>14.944650662952659</v>
      </c>
      <c r="M27" s="17">
        <v>13.214079444268741</v>
      </c>
      <c r="N27" s="17">
        <v>10.10761486249565</v>
      </c>
      <c r="O27" s="17">
        <v>25.30337311190863</v>
      </c>
      <c r="P27" s="17" t="s">
        <v>109</v>
      </c>
      <c r="Q27" s="17">
        <v>16.333142776539152</v>
      </c>
      <c r="R27" s="17">
        <v>18.85994533843429</v>
      </c>
      <c r="S27" s="17">
        <v>18.520092494258339</v>
      </c>
      <c r="T27" s="17">
        <v>30.990228098485471</v>
      </c>
      <c r="U27" s="17">
        <v>22.48260702236891</v>
      </c>
      <c r="V27" s="17">
        <v>20.00401286676469</v>
      </c>
      <c r="W27" s="17">
        <v>14.4490949617343</v>
      </c>
      <c r="X27" s="17">
        <v>15.69236029909219</v>
      </c>
      <c r="Y27" s="17">
        <v>17.892097252272102</v>
      </c>
      <c r="Z27" s="17">
        <v>26.191488210155281</v>
      </c>
      <c r="AA27" s="17" t="s">
        <v>109</v>
      </c>
      <c r="AB27" s="17">
        <v>13.46110193498245</v>
      </c>
      <c r="AC27" s="17">
        <v>26.191488210155281</v>
      </c>
      <c r="AD27" s="17" t="s">
        <v>109</v>
      </c>
      <c r="AE27" s="17" t="s">
        <v>109</v>
      </c>
      <c r="AF27" s="17">
        <v>26.191488210155281</v>
      </c>
      <c r="AG27" s="17" t="s">
        <v>109</v>
      </c>
      <c r="AH27" s="17" t="s">
        <v>109</v>
      </c>
      <c r="AI27" s="17" t="s">
        <v>109</v>
      </c>
      <c r="AJ27" s="17" t="s">
        <v>109</v>
      </c>
      <c r="AK27" s="17">
        <v>13.58992377276855</v>
      </c>
      <c r="AL27" s="17">
        <v>12.54736327846226</v>
      </c>
      <c r="AM27" s="17">
        <v>30.990228098485471</v>
      </c>
      <c r="AN27" s="17">
        <v>13.859066540805831</v>
      </c>
      <c r="AO27" s="17">
        <v>18.520092494258339</v>
      </c>
      <c r="AP27" s="17" t="s">
        <v>109</v>
      </c>
      <c r="AQ27" s="17" t="s">
        <v>109</v>
      </c>
      <c r="AR27" s="17" t="s">
        <v>109</v>
      </c>
      <c r="AS27" s="17">
        <v>18.197973291109221</v>
      </c>
      <c r="AT27" s="17">
        <v>11.31578614287775</v>
      </c>
      <c r="AU27" s="17">
        <v>18.197973291109221</v>
      </c>
      <c r="AV27" s="17" t="s">
        <v>109</v>
      </c>
      <c r="AW27" s="17">
        <v>26.191488210155281</v>
      </c>
      <c r="AX27" s="17">
        <v>24.499877499612079</v>
      </c>
      <c r="AY27" s="8"/>
    </row>
    <row r="28" spans="1:51" ht="15.75" customHeight="1" thickTop="1">
      <c r="A28" s="18" t="s">
        <v>176</v>
      </c>
      <c r="B28" s="16"/>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row>
    <row r="29" spans="1:51">
      <c r="A29" s="13" t="s">
        <v>111</v>
      </c>
    </row>
  </sheetData>
  <mergeCells count="20">
    <mergeCell ref="AR3:AX3"/>
    <mergeCell ref="V3:AA3"/>
    <mergeCell ref="AB3:AK3"/>
    <mergeCell ref="AV2:AX2"/>
    <mergeCell ref="A2:C2"/>
    <mergeCell ref="A3:B5"/>
    <mergeCell ref="D3:G3"/>
    <mergeCell ref="H3:L3"/>
    <mergeCell ref="M3:N3"/>
    <mergeCell ref="O3:U3"/>
    <mergeCell ref="AL3:AQ3"/>
    <mergeCell ref="B9:B11"/>
    <mergeCell ref="B12:B14"/>
    <mergeCell ref="B15:B17"/>
    <mergeCell ref="B18:B20"/>
    <mergeCell ref="A27:B27"/>
    <mergeCell ref="B21:B23"/>
    <mergeCell ref="B24:B26"/>
    <mergeCell ref="A6:A26"/>
    <mergeCell ref="B6:B8"/>
  </mergeCells>
  <hyperlinks>
    <hyperlink ref="A1" location="'TOC'!A1:A1" display="Back to TOC" xr:uid="{00000000-0004-0000-08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20</vt:i4>
      </vt:variant>
    </vt:vector>
  </HeadingPairs>
  <TitlesOfParts>
    <vt:vector size="20" baseType="lpstr">
      <vt:lpstr>TOC</vt:lpstr>
      <vt:lpstr>Table 01</vt:lpstr>
      <vt:lpstr>Table 02</vt:lpstr>
      <vt:lpstr>Table 03</vt:lpstr>
      <vt:lpstr>Table 04</vt:lpstr>
      <vt:lpstr>Table 05</vt:lpstr>
      <vt:lpstr>Table 06</vt:lpstr>
      <vt:lpstr>Table 07</vt:lpstr>
      <vt:lpstr>Table 08</vt:lpstr>
      <vt:lpstr>Table 09</vt:lpstr>
      <vt:lpstr>Table 10</vt:lpstr>
      <vt:lpstr>Table 11</vt:lpstr>
      <vt:lpstr>Table 12</vt:lpstr>
      <vt:lpstr>Table 13</vt:lpstr>
      <vt:lpstr>Table 14</vt:lpstr>
      <vt:lpstr>Table 15</vt:lpstr>
      <vt:lpstr>Table 16</vt:lpstr>
      <vt:lpstr>Table 17</vt:lpstr>
      <vt:lpstr>Table 18</vt:lpstr>
      <vt:lpstr>Table 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dc:description>C:\Users\Admin\Downloads\Final Utah Policy - Copy.Q [Utah Policy Survey - 0506 WEIGHTED.sav]</dc:description>
  <cp:lastModifiedBy>Kyrene Gibb</cp:lastModifiedBy>
  <dcterms:created xsi:type="dcterms:W3CDTF">2020-05-15T22:35:07Z</dcterms:created>
  <dcterms:modified xsi:type="dcterms:W3CDTF">2020-05-16T05:38:05Z</dcterms:modified>
</cp:coreProperties>
</file>